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thelockwoodgrp.sharepoint.com/sites/IDEOlogyHealth/Shared Documents/2027 Conferences/2027 TLC Conference/IASLC Endorsement - Gold/"/>
    </mc:Choice>
  </mc:AlternateContent>
  <xr:revisionPtr revIDLastSave="7" documentId="8_{CBBDC8D9-189E-B549-AC4D-7F1C5BDC041B}" xr6:coauthVersionLast="47" xr6:coauthVersionMax="47" xr10:uidLastSave="{D9BADBBD-3F30-F540-92FF-90BD4BC5F0A4}"/>
  <bookViews>
    <workbookView xWindow="1640" yWindow="1300" windowWidth="25240" windowHeight="14520" tabRatio="797" xr2:uid="{00000000-000D-0000-FFFF-FFFF00000000}"/>
  </bookViews>
  <sheets>
    <sheet name="2027 TLC Agenda" sheetId="14" r:id="rId1"/>
    <sheet name="NonCE Panels " sheetId="7" r:id="rId2"/>
    <sheet name="Learning Objectives" sheetId="1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2" roundtripDataSignature="AMtx7mhshvjNKw9fYRosrqufhJnXmsMZOg=="/>
    </ext>
  </extLst>
</workbook>
</file>

<file path=xl/calcChain.xml><?xml version="1.0" encoding="utf-8"?>
<calcChain xmlns="http://schemas.openxmlformats.org/spreadsheetml/2006/main">
  <c r="J162" i="14" l="1"/>
  <c r="B134" i="14"/>
  <c r="A137" i="14" s="1"/>
  <c r="B137" i="14" s="1"/>
  <c r="A138" i="14" s="1"/>
  <c r="B152" i="14"/>
  <c r="B151" i="14"/>
  <c r="B149" i="14"/>
  <c r="B148" i="14"/>
  <c r="B130" i="14"/>
  <c r="B128" i="14"/>
  <c r="B127" i="14"/>
  <c r="B126" i="14"/>
  <c r="B37" i="14"/>
  <c r="B36" i="14"/>
  <c r="B35" i="14"/>
  <c r="B34" i="14"/>
  <c r="B33" i="14"/>
  <c r="B30" i="14"/>
  <c r="B26" i="14"/>
  <c r="B25" i="14"/>
  <c r="B24" i="14"/>
  <c r="B23" i="14"/>
  <c r="B123" i="14"/>
  <c r="B122" i="14"/>
  <c r="B121" i="14"/>
  <c r="B19" i="14"/>
  <c r="B18" i="14"/>
  <c r="B17" i="14"/>
  <c r="B16" i="14"/>
  <c r="B110" i="14"/>
  <c r="B96" i="14"/>
  <c r="B94" i="14"/>
  <c r="B93" i="14"/>
  <c r="B92" i="14"/>
  <c r="B106" i="14"/>
  <c r="B105" i="14"/>
  <c r="B103" i="14"/>
  <c r="B102" i="14"/>
  <c r="B89" i="14"/>
  <c r="B86" i="14"/>
  <c r="B85" i="14"/>
  <c r="B81" i="14"/>
  <c r="B113" i="14"/>
  <c r="A114" i="14" s="1"/>
  <c r="B114" i="14" s="1"/>
  <c r="A115" i="14" s="1"/>
  <c r="B115" i="14" s="1"/>
  <c r="A116" i="14" s="1"/>
  <c r="B116" i="14" s="1"/>
  <c r="A117" i="14" s="1"/>
  <c r="B117" i="14" s="1"/>
  <c r="A118" i="14" s="1"/>
  <c r="B70" i="14"/>
  <c r="B72" i="14" s="1"/>
  <c r="A73" i="14" s="1"/>
  <c r="B73" i="14" s="1"/>
  <c r="A74" i="14" s="1"/>
  <c r="B41" i="14"/>
  <c r="A42" i="14" s="1"/>
  <c r="B42" i="14" s="1"/>
  <c r="A43" i="14" s="1"/>
  <c r="B43" i="14" s="1"/>
  <c r="B63" i="14"/>
  <c r="A64" i="14" s="1"/>
  <c r="B64" i="14" s="1"/>
  <c r="A65" i="14" s="1"/>
  <c r="B65" i="14" s="1"/>
  <c r="A66" i="14" s="1"/>
  <c r="B66" i="14" s="1"/>
  <c r="A67" i="14" s="1"/>
  <c r="B53" i="14"/>
  <c r="B46" i="14"/>
  <c r="A47" i="14" s="1"/>
  <c r="B47" i="14" s="1"/>
  <c r="A48" i="14" s="1"/>
  <c r="B48" i="14" s="1"/>
  <c r="B13" i="14"/>
  <c r="B10" i="14"/>
  <c r="B9" i="14"/>
  <c r="B6" i="14"/>
  <c r="A54" i="14" l="1"/>
  <c r="B54" i="14" s="1"/>
  <c r="A55" i="14" s="1"/>
  <c r="B55" i="14" s="1"/>
  <c r="B138" i="14"/>
  <c r="A139" i="14" s="1"/>
  <c r="B139" i="14" s="1"/>
  <c r="A49" i="14"/>
  <c r="B49" i="14" s="1"/>
  <c r="A50" i="14" s="1"/>
  <c r="A140" i="14" l="1"/>
  <c r="B140" i="14" s="1"/>
  <c r="A56" i="14"/>
  <c r="B56" i="14" s="1"/>
  <c r="A57" i="14" s="1"/>
  <c r="A141" i="14" l="1"/>
  <c r="B141" i="14" s="1"/>
  <c r="A142" i="14" l="1"/>
  <c r="B142" i="14" s="1"/>
  <c r="A143" i="14" s="1"/>
  <c r="G159" i="14" l="1"/>
  <c r="G82" i="14"/>
  <c r="G161" i="14" l="1"/>
  <c r="B143" i="14" l="1"/>
  <c r="A144" i="14" s="1"/>
  <c r="B144" i="14" s="1"/>
  <c r="A145" i="14" l="1"/>
  <c r="B77" i="14"/>
</calcChain>
</file>

<file path=xl/sharedStrings.xml><?xml version="1.0" encoding="utf-8"?>
<sst xmlns="http://schemas.openxmlformats.org/spreadsheetml/2006/main" count="619" uniqueCount="293">
  <si>
    <t>2027 TEXAS LUNG CANCER (TLC) CONFERENCE</t>
  </si>
  <si>
    <t xml:space="preserve"> April 8-10, 2027</t>
  </si>
  <si>
    <t>START</t>
  </si>
  <si>
    <t>END</t>
  </si>
  <si>
    <t xml:space="preserve">LENGTH </t>
  </si>
  <si>
    <t>Thursday, April 8, 2027</t>
  </si>
  <si>
    <t> </t>
  </si>
  <si>
    <t>[Arrivals]</t>
  </si>
  <si>
    <t>Poster Session &amp; Welcome Reception</t>
  </si>
  <si>
    <t>Friday, April 9, 2027</t>
  </si>
  <si>
    <t>CE hours for agenda as submitted</t>
  </si>
  <si>
    <t>Session #</t>
  </si>
  <si>
    <t>Faculty #</t>
  </si>
  <si>
    <r>
      <rPr>
        <sz val="12"/>
        <color rgb="FF000000"/>
        <rFont val="Calibri"/>
        <family val="2"/>
      </rPr>
      <t xml:space="preserve">Breakfast Symposium (Non-CE): </t>
    </r>
    <r>
      <rPr>
        <i/>
        <sz val="12"/>
        <color rgb="FF000000"/>
        <rFont val="Calibri"/>
        <family val="2"/>
      </rPr>
      <t>From Fellow to Faculty: Building a Career that Matters</t>
    </r>
  </si>
  <si>
    <t>Travel Time to General Session</t>
  </si>
  <si>
    <t>Welcome &amp; Opening Remarks</t>
  </si>
  <si>
    <t>Invited/Accepted</t>
  </si>
  <si>
    <t>Stephen Liu and Tina Cascone</t>
  </si>
  <si>
    <t xml:space="preserve">Session 1: </t>
  </si>
  <si>
    <t>Molecular &amp; Clinical Diagnostics in Thoracic Cancers</t>
  </si>
  <si>
    <t>Ray Osarogiagbon</t>
  </si>
  <si>
    <t>X</t>
  </si>
  <si>
    <t>Biomarker Testing: NGS Made Simple</t>
  </si>
  <si>
    <t>Eric Nadler</t>
  </si>
  <si>
    <t>Liquid Biopsy and MRD: A Drop of Precision</t>
  </si>
  <si>
    <t>Christian Rolfo</t>
  </si>
  <si>
    <t>Lung Cancer Screening: How Can We Do Better</t>
  </si>
  <si>
    <t>Elaine Shum</t>
  </si>
  <si>
    <t xml:space="preserve">Panel Discussion and Q&amp;A </t>
  </si>
  <si>
    <r>
      <rPr>
        <sz val="12"/>
        <color rgb="FF00B050"/>
        <rFont val="Calibri"/>
        <family val="2"/>
      </rPr>
      <t>David Gandara, Christine Lovly, Isabel Preeshagul</t>
    </r>
    <r>
      <rPr>
        <sz val="12"/>
        <color rgb="FF000000"/>
        <rFont val="Calibri"/>
        <family val="2"/>
      </rPr>
      <t xml:space="preserve">, </t>
    </r>
    <r>
      <rPr>
        <sz val="12"/>
        <color rgb="FF00B050"/>
        <rFont val="Calibri"/>
        <family val="2"/>
      </rPr>
      <t>Eric Singhi</t>
    </r>
  </si>
  <si>
    <t>X, X, X, X</t>
  </si>
  <si>
    <t>Close</t>
  </si>
  <si>
    <t>8 Faculty  (1 Session Chair, 3 Presenters, 4 Panelists)</t>
  </si>
  <si>
    <t>Session 1</t>
  </si>
  <si>
    <t>Session 2:</t>
  </si>
  <si>
    <t xml:space="preserve"> </t>
  </si>
  <si>
    <t>Early-Stage / Locally Advanced Lung Cancer - Targeted Therapy</t>
  </si>
  <si>
    <t>Roy Herbst</t>
  </si>
  <si>
    <t>Precision After Surgery: Targeted Adjuvant Treatment</t>
  </si>
  <si>
    <t>Jonathan Goldman</t>
  </si>
  <si>
    <t>Neoadjuvant &amp; Perioperative Targeted Therapy: First Things First</t>
  </si>
  <si>
    <t>Jamie Chaft</t>
  </si>
  <si>
    <t>Non-Surgical Management of Stage III NSCLC: Building on Precision</t>
  </si>
  <si>
    <t>Drew Moghanaki</t>
  </si>
  <si>
    <t>Narjust Florez, Puneeth Iyengar, Kathryn Mileham, Boris Sepesi</t>
  </si>
  <si>
    <t>X, X,X, X</t>
  </si>
  <si>
    <t>Session 2</t>
  </si>
  <si>
    <t>Networking Break</t>
  </si>
  <si>
    <t xml:space="preserve">BREAK </t>
  </si>
  <si>
    <t>Session 3:</t>
  </si>
  <si>
    <t>Early-Stage / Locally Advanced Lung Cancer - Immunotherapy</t>
  </si>
  <si>
    <t>Don Gibbons</t>
  </si>
  <si>
    <t>Neoadjuvant &amp; Adjuvant Strategies: What Does the Evidence Tell Us?</t>
  </si>
  <si>
    <t>Heather Wakelee</t>
  </si>
  <si>
    <t>Optimizing Perioperative Immunotherapy in NSCLC</t>
  </si>
  <si>
    <t>David Harpole</t>
  </si>
  <si>
    <t>Crossing the Line: Managing Borderline Resectable NSCLC</t>
  </si>
  <si>
    <t>Brendon Stiles</t>
  </si>
  <si>
    <t>Non-Surgical Management of Stage III NSCLC: Coupling Immunotherapy &amp; Radiation</t>
  </si>
  <si>
    <t>Salma Jabbour</t>
  </si>
  <si>
    <t>David Carbone, Edward Garon, Erin Gillaspie</t>
  </si>
  <si>
    <t xml:space="preserve">X, X, X </t>
  </si>
  <si>
    <t>8 Faculty  (1 Session Chair, 4 Presenters, 3 Panelists)</t>
  </si>
  <si>
    <t>Session 3</t>
  </si>
  <si>
    <t>Lunch</t>
  </si>
  <si>
    <t>Travel time to lunch</t>
  </si>
  <si>
    <r>
      <rPr>
        <sz val="12"/>
        <color rgb="FF000000"/>
        <rFont val="Calibri"/>
        <family val="2"/>
      </rPr>
      <t xml:space="preserve">Lunch Symposium (Non-CE): </t>
    </r>
    <r>
      <rPr>
        <i/>
        <sz val="12"/>
        <color rgb="FF000000"/>
        <rFont val="Calibri"/>
        <family val="2"/>
      </rPr>
      <t>Beyond Chemotherapy: Redefining Care for SCLC</t>
    </r>
  </si>
  <si>
    <t>Travel time to Session</t>
  </si>
  <si>
    <t xml:space="preserve">Session 4:  </t>
  </si>
  <si>
    <t xml:space="preserve">Advanced NSCLC: EGFR  </t>
  </si>
  <si>
    <t>Susan Scott</t>
  </si>
  <si>
    <t>The Opening Move: Selecting First-Line Therapy for EGFR+ NSCLC</t>
  </si>
  <si>
    <t>Mariam Alexander</t>
  </si>
  <si>
    <t>Later Line EGFR Therapy: Outsmarting Resistance</t>
  </si>
  <si>
    <t>Xiuning Le</t>
  </si>
  <si>
    <t xml:space="preserve">A New Chapter for EGFR Exon 20 Insertion </t>
  </si>
  <si>
    <t>Ashish Saxena</t>
  </si>
  <si>
    <r>
      <rPr>
        <sz val="12"/>
        <color rgb="FF00B050"/>
        <rFont val="Calibri"/>
        <family val="2"/>
      </rPr>
      <t>Christina Baik, Clay Reed, Julia Rotow,</t>
    </r>
    <r>
      <rPr>
        <sz val="12"/>
        <color theme="1"/>
        <rFont val="Calibri"/>
        <family val="2"/>
      </rPr>
      <t xml:space="preserve"> </t>
    </r>
    <r>
      <rPr>
        <sz val="12"/>
        <color rgb="FF00B050"/>
        <rFont val="Calibri"/>
        <family val="2"/>
      </rPr>
      <t>Suresh Ramalingam</t>
    </r>
  </si>
  <si>
    <t>Session 4</t>
  </si>
  <si>
    <t xml:space="preserve">Session 5:  </t>
  </si>
  <si>
    <t xml:space="preserve">Advanced NSCLC: Fusions  </t>
  </si>
  <si>
    <t>Vincent Lam</t>
  </si>
  <si>
    <t>Redefining Success in ALK Positive NSCLC</t>
  </si>
  <si>
    <t xml:space="preserve">Sarah Waliany </t>
  </si>
  <si>
    <t>From Discovery to Durability: ROS1 in NSCLC</t>
  </si>
  <si>
    <t>Alex Drilon</t>
  </si>
  <si>
    <t>Threading the Needles: Targeting RET, NTRK, and NRG1</t>
  </si>
  <si>
    <t>Yasir Elamin</t>
  </si>
  <si>
    <t>Justin Gainor, Misako Nagasaka, Alyssa Rieber, Liza Villaruz</t>
  </si>
  <si>
    <t xml:space="preserve">Close </t>
  </si>
  <si>
    <t>Session 5</t>
  </si>
  <si>
    <t>Break</t>
  </si>
  <si>
    <t xml:space="preserve">Session 6:  </t>
  </si>
  <si>
    <t>Advanced NSCLC: Other Alterations</t>
  </si>
  <si>
    <t>Catherine Shu</t>
  </si>
  <si>
    <t>Targeting BRAF and MET: Small Targets, Big Opportunities</t>
  </si>
  <si>
    <t>Ibiayi Dagogo-Jack</t>
  </si>
  <si>
    <t>Rewriting the KRAS Story</t>
  </si>
  <si>
    <t>Marcelo Negrao</t>
  </si>
  <si>
    <t>New Horizons in HER2</t>
  </si>
  <si>
    <t>Edgardo Santos</t>
  </si>
  <si>
    <t>Lyudmila Bazhenova, Sid Devarakonda, John Heymach, Melissa Johnson</t>
  </si>
  <si>
    <t>Session 6</t>
  </si>
  <si>
    <t>Session 7:</t>
  </si>
  <si>
    <t>Rare Thoracic Tumors</t>
  </si>
  <si>
    <t>Jennifer Marks</t>
  </si>
  <si>
    <t>Turning the Tide in Mesothelioma</t>
  </si>
  <si>
    <t>Joshua Reuss</t>
  </si>
  <si>
    <t>Recognizing the Rare: Midline NUT Carcinoma</t>
  </si>
  <si>
    <t>Jared Weiss</t>
  </si>
  <si>
    <t>A New Era in Thymic Malignancies</t>
  </si>
  <si>
    <t>Chul Kim</t>
  </si>
  <si>
    <t>Marina Garassino, Melina Marmarelis, Dwight Owen, Paula Ugalde</t>
  </si>
  <si>
    <t xml:space="preserve">X, X, X, X </t>
  </si>
  <si>
    <t>Session 7</t>
  </si>
  <si>
    <t>Session 8: Keynote Speaker</t>
  </si>
  <si>
    <t>Keynote Speaker</t>
  </si>
  <si>
    <t>End of Day 1</t>
  </si>
  <si>
    <t>Faculty Dinner</t>
  </si>
  <si>
    <t>Total CE Minutes - Day 1</t>
  </si>
  <si>
    <t>Saturday, April 10, 2027</t>
  </si>
  <si>
    <r>
      <rPr>
        <sz val="12"/>
        <color rgb="FF000000"/>
        <rFont val="Calibri"/>
        <family val="2"/>
      </rPr>
      <t xml:space="preserve">Breakfast Symposium (Non-CE): </t>
    </r>
    <r>
      <rPr>
        <i/>
        <sz val="12"/>
        <color rgb="FF000000"/>
        <rFont val="Calibri"/>
        <family val="2"/>
      </rPr>
      <t>The ERBB Family Tree: Branching Into New Therapies for EGFR and HER2</t>
    </r>
  </si>
  <si>
    <t xml:space="preserve">Day 2 Opening </t>
  </si>
  <si>
    <t>Opening Day 2</t>
  </si>
  <si>
    <t xml:space="preserve">Session 9: </t>
  </si>
  <si>
    <t>Advanced NSCLC: Immunotherapy</t>
  </si>
  <si>
    <t>Benjamin Levy</t>
  </si>
  <si>
    <t>PD(L)1 +/- Chemotherapy: Setting the Standard</t>
  </si>
  <si>
    <t xml:space="preserve">Gilberto Lopes </t>
  </si>
  <si>
    <t>Deploying Dual Checkpoint Inhibition</t>
  </si>
  <si>
    <t>Hoss Borghaei</t>
  </si>
  <si>
    <t>Bispecific Antibodies: Greater than the Sum of Their Parts?</t>
  </si>
  <si>
    <t>Jonathan Riess</t>
  </si>
  <si>
    <t>Combining ADCs and Immunotherapy: Rationale and Results</t>
  </si>
  <si>
    <t>Charu Aggarwal</t>
  </si>
  <si>
    <t xml:space="preserve">Julie Brahmer, Erminia Massarelli, Mark Socinski, </t>
  </si>
  <si>
    <t>X, X, X</t>
  </si>
  <si>
    <t>Session 9</t>
  </si>
  <si>
    <t xml:space="preserve">  </t>
  </si>
  <si>
    <t xml:space="preserve">Session 10: </t>
  </si>
  <si>
    <t xml:space="preserve">Small Cell Lung Cancer </t>
  </si>
  <si>
    <t>Anne Chiang</t>
  </si>
  <si>
    <t>Limited Stage SCLC: Best Practices</t>
  </si>
  <si>
    <t>Kartik Konduri</t>
  </si>
  <si>
    <t>Current Standards: First-Line Therapy for ES-SCLC</t>
  </si>
  <si>
    <t xml:space="preserve">Laura Alder </t>
  </si>
  <si>
    <t>T-Cell Engagers for SCLC</t>
  </si>
  <si>
    <t>Salvage Therapy for SCLC</t>
  </si>
  <si>
    <t xml:space="preserve">Charles Rudin </t>
  </si>
  <si>
    <t>Martin Dietrich, Shirish Gadgeel, Nagla Karim</t>
  </si>
  <si>
    <t>Session 10</t>
  </si>
  <si>
    <t>Session 11:</t>
  </si>
  <si>
    <t>Novel Strategies</t>
  </si>
  <si>
    <t>Thomas Marron</t>
  </si>
  <si>
    <t xml:space="preserve">Next Generation ADCs </t>
  </si>
  <si>
    <t>Bruna Pellini</t>
  </si>
  <si>
    <t xml:space="preserve">Proton Beam Radiation </t>
  </si>
  <si>
    <t>Quynh-Nhu Nguyen</t>
  </si>
  <si>
    <t>Tumor Treating Fields and Devices</t>
  </si>
  <si>
    <t>Corey Langer</t>
  </si>
  <si>
    <t>Bronchoscopic Interventions</t>
  </si>
  <si>
    <t>Roberto Casal</t>
  </si>
  <si>
    <t>Panel Discussion and Q&amp;A</t>
  </si>
  <si>
    <t>Jhanelle Gray, Fred Hirsch, Laura Macke</t>
  </si>
  <si>
    <t>Session 11</t>
  </si>
  <si>
    <r>
      <t xml:space="preserve">Lunch Symposium (Non-CE): </t>
    </r>
    <r>
      <rPr>
        <i/>
        <sz val="12"/>
        <color rgb="FF000000"/>
        <rFont val="Calibri"/>
        <family val="2"/>
      </rPr>
      <t>KRAS: Translating Science Into Practice</t>
    </r>
  </si>
  <si>
    <t>Travel time to General Session</t>
  </si>
  <si>
    <t>Session 12:</t>
  </si>
  <si>
    <t>Clinical Challenges</t>
  </si>
  <si>
    <t>Rachel Sanborn</t>
  </si>
  <si>
    <t>EGFR Transformation to SCLC</t>
  </si>
  <si>
    <t>Carl Gay</t>
  </si>
  <si>
    <t>Transformation to Squamous</t>
  </si>
  <si>
    <t>Paul Paik</t>
  </si>
  <si>
    <t>Brain Metastases and LMD in Driver Negative NSCLC</t>
  </si>
  <si>
    <t>Sarah Goldberg</t>
  </si>
  <si>
    <t>Surgery for Stage IV NSCLC</t>
  </si>
  <si>
    <t>Mara Antonoff</t>
  </si>
  <si>
    <t>Elizabeth Dennis, Mary Jo Fidler, Ramaswamy Govindan</t>
  </si>
  <si>
    <t>Session 12</t>
  </si>
  <si>
    <t>Session 13:</t>
  </si>
  <si>
    <t>Tools for Tomorrow's Oncologist</t>
  </si>
  <si>
    <t>Steve Paulson</t>
  </si>
  <si>
    <t>Patient Advocate Talk</t>
  </si>
  <si>
    <t xml:space="preserve">Summer Farmen </t>
  </si>
  <si>
    <t>Artificial Intelligence in the Clinic</t>
  </si>
  <si>
    <t>Sandip Patel</t>
  </si>
  <si>
    <t>The Age of Cellular Therapy</t>
  </si>
  <si>
    <t>Kai He</t>
  </si>
  <si>
    <t>Significance of Statistics in the Clinic</t>
  </si>
  <si>
    <t>Mary Redman</t>
  </si>
  <si>
    <t>Immunotherapy Toxicity: Treatment Beyond Steroids</t>
  </si>
  <si>
    <t>Sheena Bhalla</t>
  </si>
  <si>
    <t>Why Policy Matters in Practice</t>
  </si>
  <si>
    <t>Debra Patt</t>
  </si>
  <si>
    <t>Business of Oncology 101</t>
  </si>
  <si>
    <t>Ed Kim</t>
  </si>
  <si>
    <t>Q&amp;A</t>
  </si>
  <si>
    <t>8 Faculty  (1 Session Chair, 7 Presenters)</t>
  </si>
  <si>
    <t>Session 13</t>
  </si>
  <si>
    <t>Session 14:  DEBATE</t>
  </si>
  <si>
    <t>DEBATE: Second Line EGFR Post FLAURA2</t>
  </si>
  <si>
    <t xml:space="preserve">Debate Intro (not in prospectus)  </t>
  </si>
  <si>
    <t>MARIPOSA2</t>
  </si>
  <si>
    <t>Estelamari Rodriguez</t>
  </si>
  <si>
    <t>Datopotamab</t>
  </si>
  <si>
    <t>Jacob Sands</t>
  </si>
  <si>
    <t xml:space="preserve">HARMONi </t>
  </si>
  <si>
    <t>Balazs Halmos</t>
  </si>
  <si>
    <t xml:space="preserve">Debate Voting and Wrap Up (not in prospectus) </t>
  </si>
  <si>
    <t xml:space="preserve">3 Faculty (3 Debaters) </t>
  </si>
  <si>
    <t>Session 14</t>
  </si>
  <si>
    <t>End of Day 2</t>
  </si>
  <si>
    <t>TOTAL FACULTY COUNT</t>
  </si>
  <si>
    <t>Farewell Reception</t>
  </si>
  <si>
    <t>Total CE Minutes - Day 2</t>
  </si>
  <si>
    <t>TOTAL CE MINUTES</t>
  </si>
  <si>
    <t>Sunday, April 12, 2025</t>
  </si>
  <si>
    <t xml:space="preserve">TOTAL </t>
  </si>
  <si>
    <t>[Industry Advisory Boards]</t>
  </si>
  <si>
    <t>[Departures]</t>
  </si>
  <si>
    <t>Day 1 Faculty = 48</t>
  </si>
  <si>
    <t>Day 2 Faculty = 51</t>
  </si>
  <si>
    <t>Co-Chairs = 2</t>
  </si>
  <si>
    <t xml:space="preserve">Faculty Total = 101 </t>
  </si>
  <si>
    <t xml:space="preserve">nonCE = 20 = TOTAL 121 </t>
  </si>
  <si>
    <t>BACKUP LIST</t>
  </si>
  <si>
    <t>David Spigel</t>
  </si>
  <si>
    <t>Dwight Owen</t>
  </si>
  <si>
    <t>Stephen Broderick</t>
  </si>
  <si>
    <t>Laura Alder</t>
  </si>
  <si>
    <t>Liza Villaruz</t>
  </si>
  <si>
    <t>Eddie Garon</t>
  </si>
  <si>
    <t>Greg Riely</t>
  </si>
  <si>
    <t>Jessica Donington</t>
  </si>
  <si>
    <t>Christine Garcia</t>
  </si>
  <si>
    <t>Jyoti Malhotra</t>
  </si>
  <si>
    <t>Kristin Higgins</t>
  </si>
  <si>
    <t>Gurmohan Syali</t>
  </si>
  <si>
    <t>Ajeet Garja</t>
  </si>
  <si>
    <t>Sarah Waliany</t>
  </si>
  <si>
    <t>Yang Liu</t>
  </si>
  <si>
    <t xml:space="preserve">Frank Weinberg </t>
  </si>
  <si>
    <t>Dan Sterman</t>
  </si>
  <si>
    <t>Qunyh Nguyen</t>
  </si>
  <si>
    <t>Breakfast/Lunch Symposia</t>
  </si>
  <si>
    <t>Title</t>
  </si>
  <si>
    <t>Chair</t>
  </si>
  <si>
    <t xml:space="preserve">Panelists </t>
  </si>
  <si>
    <t xml:space="preserve">Description </t>
  </si>
  <si>
    <t>Key Topics [address Barriers/Challenges]</t>
  </si>
  <si>
    <t>Sponsors</t>
  </si>
  <si>
    <t xml:space="preserve">Friday Breakfast </t>
  </si>
  <si>
    <t>From Fellow to Faculty: Building a Career that Matters</t>
  </si>
  <si>
    <t>Rami Manochakian</t>
  </si>
  <si>
    <t>Millie Das</t>
  </si>
  <si>
    <t>Distinguished faculty leading conversation around networking, mentorship and career development</t>
  </si>
  <si>
    <t>Karen Kelly</t>
  </si>
  <si>
    <t>Jeff Yorio</t>
  </si>
  <si>
    <t>Friday Lunch</t>
  </si>
  <si>
    <t>Beyond Chemotherapy: Redefining Care for SCLC</t>
  </si>
  <si>
    <t>Misty Shields</t>
  </si>
  <si>
    <t>Wade Iams</t>
  </si>
  <si>
    <t xml:space="preserve">Academic and community-based faculty lead discussion on the evolving standards of care and new market entrants in both limited- and extensive-stage SCLC.  </t>
  </si>
  <si>
    <t>Ticiana Leal</t>
  </si>
  <si>
    <t>Luis Raez</t>
  </si>
  <si>
    <t xml:space="preserve">Jessica Ross </t>
  </si>
  <si>
    <t>Saturday Breakfast</t>
  </si>
  <si>
    <t>The ERBB Family Tree: Branching Into New Therapies for EGFR and HER2</t>
  </si>
  <si>
    <t>Joshua Sabari</t>
  </si>
  <si>
    <t xml:space="preserve">Academic and community-based faculty discuss considerations in targeted therapy strategies including non-canonical and atypical genomic alterations.  </t>
  </si>
  <si>
    <t xml:space="preserve">Ioana Bonta </t>
  </si>
  <si>
    <t>Matthew Gubens</t>
  </si>
  <si>
    <t>Kaiwen (Karen) Wang</t>
  </si>
  <si>
    <t xml:space="preserve">Saturday Lunch </t>
  </si>
  <si>
    <t>KRAS: Translating Science Into Practice</t>
  </si>
  <si>
    <t>Tim Burns</t>
  </si>
  <si>
    <t>Terri Conneran</t>
  </si>
  <si>
    <t>Multidisciplinary faculty from both the academic and community-based setting lead a discussion on targeting KRAS today and what the future may hold.</t>
  </si>
  <si>
    <t>Melissa Crawley</t>
  </si>
  <si>
    <t>Karen Reckamp</t>
  </si>
  <si>
    <t>Ferdinandos Skoulidis</t>
  </si>
  <si>
    <t>KEY</t>
  </si>
  <si>
    <t>Invited</t>
  </si>
  <si>
    <t xml:space="preserve">Accepted </t>
  </si>
  <si>
    <t xml:space="preserve">Learning Objectives </t>
  </si>
  <si>
    <t>Evaluate the impact of multidisciplinary care on outcomes in patients with early-stage non-small cell lung cancer (NSCLC).</t>
  </si>
  <si>
    <t>Describe current standards and best practices for biomarker testing in advanced NSCLC, including indications and interpretation of results.</t>
  </si>
  <si>
    <t>Assess and implement approved immunotherapy-based therapeutic options for the management of advanced NSCLC, considering patient and disease characteristics.</t>
  </si>
  <si>
    <t>Assess and utilize currently approved targeted agents for the treatment of advanced NSCLC, selecting appropriate therapies based on molecular profiling.</t>
  </si>
  <si>
    <t>Integrate and appraise novel and emerging therapeutic strategies for the management of small cell lung cancer (SCLC) in clinical practice.</t>
  </si>
  <si>
    <t xml:space="preserve">Tejas Patil </t>
  </si>
  <si>
    <t xml:space="preserve">Alissa Cooper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</si>
</sst>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5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2"/>
      <color theme="1"/>
      <name val="Calibri (Body)"/>
    </font>
    <font>
      <b/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  <scheme val="major"/>
    </font>
    <font>
      <b/>
      <sz val="16"/>
      <color rgb="FFFFFFFF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Arial"/>
      <family val="2"/>
    </font>
    <font>
      <sz val="12"/>
      <color rgb="FFFFFFFF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2"/>
      <color rgb="FF00B050"/>
      <name val="Calibri"/>
      <family val="2"/>
    </font>
    <font>
      <sz val="12"/>
      <color rgb="FF222222"/>
      <name val="Calibri"/>
      <family val="2"/>
    </font>
    <font>
      <sz val="12"/>
      <color theme="1"/>
      <name val="Helvetica Neue"/>
      <family val="2"/>
    </font>
    <font>
      <b/>
      <sz val="12"/>
      <color rgb="FF000000"/>
      <name val="Calibri"/>
      <family val="2"/>
      <scheme val="minor"/>
    </font>
    <font>
      <sz val="12"/>
      <color rgb="FF00B05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862F28"/>
        <bgColor rgb="FF000000"/>
      </patternFill>
    </fill>
    <fill>
      <patternFill patternType="solid">
        <fgColor rgb="FF14113E"/>
        <bgColor rgb="FF000000"/>
      </patternFill>
    </fill>
    <fill>
      <patternFill patternType="solid">
        <fgColor rgb="FF14113E"/>
        <bgColor rgb="FF14113E"/>
      </patternFill>
    </fill>
    <fill>
      <patternFill patternType="solid">
        <fgColor rgb="FF00B050"/>
        <bgColor indexed="64"/>
      </patternFill>
    </fill>
    <fill>
      <patternFill patternType="solid">
        <fgColor rgb="FFF5D5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5D5ED"/>
        <bgColor rgb="FF00000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0" fillId="0" borderId="1" xfId="0" applyBorder="1" applyAlignment="1">
      <alignment wrapText="1"/>
    </xf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164" fontId="8" fillId="0" borderId="1" xfId="0" applyNumberFormat="1" applyFont="1" applyBorder="1" applyAlignment="1">
      <alignment wrapText="1"/>
    </xf>
    <xf numFmtId="0" fontId="8" fillId="0" borderId="2" xfId="0" applyFont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164" fontId="8" fillId="0" borderId="8" xfId="0" applyNumberFormat="1" applyFont="1" applyBorder="1" applyAlignment="1">
      <alignment vertical="top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 wrapText="1"/>
    </xf>
    <xf numFmtId="0" fontId="14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wrapText="1"/>
    </xf>
    <xf numFmtId="0" fontId="19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8" fontId="4" fillId="0" borderId="1" xfId="0" applyNumberFormat="1" applyFont="1" applyBorder="1" applyAlignment="1">
      <alignment wrapText="1"/>
    </xf>
    <xf numFmtId="20" fontId="4" fillId="0" borderId="1" xfId="0" applyNumberFormat="1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18" fillId="0" borderId="1" xfId="0" applyFont="1" applyBorder="1"/>
    <xf numFmtId="0" fontId="2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8" fillId="4" borderId="1" xfId="0" applyFont="1" applyFill="1" applyBorder="1" applyAlignment="1">
      <alignment wrapText="1"/>
    </xf>
    <xf numFmtId="0" fontId="15" fillId="0" borderId="1" xfId="0" applyFont="1" applyBorder="1"/>
    <xf numFmtId="0" fontId="21" fillId="0" borderId="1" xfId="0" applyFont="1" applyBorder="1"/>
    <xf numFmtId="0" fontId="21" fillId="0" borderId="1" xfId="0" applyFont="1" applyBorder="1" applyAlignment="1">
      <alignment wrapText="1"/>
    </xf>
    <xf numFmtId="18" fontId="4" fillId="0" borderId="1" xfId="0" applyNumberFormat="1" applyFont="1" applyBorder="1"/>
    <xf numFmtId="0" fontId="4" fillId="7" borderId="1" xfId="0" applyFont="1" applyFill="1" applyBorder="1" applyAlignment="1">
      <alignment wrapText="1"/>
    </xf>
    <xf numFmtId="0" fontId="18" fillId="7" borderId="1" xfId="0" applyFont="1" applyFill="1" applyBorder="1" applyAlignment="1">
      <alignment wrapText="1"/>
    </xf>
    <xf numFmtId="0" fontId="18" fillId="0" borderId="0" xfId="0" applyFont="1" applyAlignment="1">
      <alignment wrapText="1"/>
    </xf>
    <xf numFmtId="0" fontId="6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8" fillId="0" borderId="0" xfId="0" applyNumberFormat="1" applyFont="1" applyAlignment="1">
      <alignment vertical="top" wrapText="1"/>
    </xf>
    <xf numFmtId="0" fontId="12" fillId="0" borderId="0" xfId="0" applyFont="1"/>
    <xf numFmtId="0" fontId="14" fillId="0" borderId="1" xfId="0" applyFont="1" applyBorder="1" applyAlignment="1">
      <alignment wrapText="1"/>
    </xf>
    <xf numFmtId="0" fontId="8" fillId="7" borderId="0" xfId="0" applyFont="1" applyFill="1" applyAlignment="1">
      <alignment wrapText="1"/>
    </xf>
    <xf numFmtId="0" fontId="11" fillId="9" borderId="1" xfId="0" applyFont="1" applyFill="1" applyBorder="1" applyAlignment="1">
      <alignment wrapText="1"/>
    </xf>
    <xf numFmtId="0" fontId="11" fillId="0" borderId="0" xfId="0" applyFont="1"/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164" fontId="8" fillId="0" borderId="10" xfId="0" applyNumberFormat="1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/>
    </xf>
    <xf numFmtId="164" fontId="7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7" fillId="0" borderId="3" xfId="0" applyNumberFormat="1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6" fillId="0" borderId="0" xfId="0" applyFont="1" applyAlignment="1">
      <alignment vertical="top"/>
    </xf>
    <xf numFmtId="0" fontId="8" fillId="8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11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164" fontId="8" fillId="2" borderId="3" xfId="0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wrapText="1"/>
    </xf>
    <xf numFmtId="0" fontId="8" fillId="2" borderId="3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4" fillId="2" borderId="0" xfId="0" applyFont="1" applyFill="1"/>
    <xf numFmtId="0" fontId="3" fillId="2" borderId="1" xfId="0" applyFont="1" applyFill="1" applyBorder="1" applyAlignment="1">
      <alignment wrapText="1"/>
    </xf>
    <xf numFmtId="0" fontId="20" fillId="2" borderId="0" xfId="0" applyFont="1" applyFill="1" applyAlignment="1">
      <alignment wrapText="1"/>
    </xf>
    <xf numFmtId="0" fontId="24" fillId="2" borderId="1" xfId="0" applyFont="1" applyFill="1" applyBorder="1" applyAlignment="1">
      <alignment wrapText="1"/>
    </xf>
    <xf numFmtId="0" fontId="23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8" fillId="2" borderId="3" xfId="0" applyFont="1" applyFill="1" applyBorder="1" applyAlignment="1">
      <alignment horizontal="left" vertical="top" wrapText="1"/>
    </xf>
    <xf numFmtId="18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18" fontId="2" fillId="0" borderId="1" xfId="0" applyNumberFormat="1" applyFont="1" applyBorder="1" applyAlignment="1">
      <alignment vertical="center" wrapText="1"/>
    </xf>
    <xf numFmtId="20" fontId="4" fillId="0" borderId="1" xfId="0" applyNumberFormat="1" applyFont="1" applyBorder="1" applyAlignment="1">
      <alignment vertical="center" wrapText="1"/>
    </xf>
    <xf numFmtId="0" fontId="13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D5ED"/>
      <color rgb="FF14113E"/>
      <color rgb="FF862F28"/>
      <color rgb="FFB62B21"/>
      <color rgb="FFFFAB19"/>
      <color rgb="FF5EB2F6"/>
      <color rgb="FF288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9" Type="http://schemas.openxmlformats.org/officeDocument/2006/relationships/customXml" Target="../customXml/item2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A3AAE-1D4B-4452-842E-9C405367AE9D}">
  <sheetPr>
    <tabColor theme="9"/>
  </sheetPr>
  <dimension ref="A1:J187"/>
  <sheetViews>
    <sheetView tabSelected="1" zoomScaleNormal="100" workbookViewId="0">
      <selection activeCell="E104" sqref="E104"/>
    </sheetView>
  </sheetViews>
  <sheetFormatPr baseColWidth="10" defaultColWidth="11" defaultRowHeight="15.75" customHeight="1" x14ac:dyDescent="0.2"/>
  <cols>
    <col min="1" max="1" width="30" style="10" customWidth="1"/>
    <col min="2" max="2" width="10.5" style="24" customWidth="1"/>
    <col min="3" max="3" width="10.5" style="25" customWidth="1"/>
    <col min="4" max="4" width="78.83203125" style="2" customWidth="1"/>
    <col min="5" max="5" width="53.1640625" style="2" bestFit="1" customWidth="1"/>
    <col min="6" max="6" width="3.5" style="2" customWidth="1"/>
    <col min="7" max="7" width="5.5" style="2" customWidth="1"/>
    <col min="8" max="8" width="20" style="8" customWidth="1"/>
    <col min="9" max="16384" width="11" style="2"/>
  </cols>
  <sheetData>
    <row r="1" spans="1:10" s="1" customFormat="1" ht="41.25" customHeight="1" x14ac:dyDescent="0.25">
      <c r="A1" s="117" t="s">
        <v>0</v>
      </c>
      <c r="B1" s="117"/>
      <c r="C1" s="117"/>
      <c r="D1" s="117"/>
      <c r="E1" s="117"/>
      <c r="F1" s="117"/>
      <c r="G1" s="117"/>
      <c r="H1" s="117"/>
    </row>
    <row r="2" spans="1:10" s="12" customFormat="1" ht="24.75" customHeight="1" x14ac:dyDescent="0.2">
      <c r="A2" s="118" t="s">
        <v>1</v>
      </c>
      <c r="B2" s="118"/>
      <c r="C2" s="118"/>
      <c r="D2" s="118"/>
      <c r="E2" s="118"/>
      <c r="F2" s="29"/>
      <c r="G2" s="29"/>
      <c r="H2" s="32"/>
    </row>
    <row r="3" spans="1:10" s="12" customFormat="1" ht="24.75" customHeight="1" x14ac:dyDescent="0.2">
      <c r="A3" s="29" t="s">
        <v>2</v>
      </c>
      <c r="B3" s="29" t="s">
        <v>3</v>
      </c>
      <c r="C3" s="29" t="s">
        <v>4</v>
      </c>
      <c r="D3" s="29"/>
      <c r="E3" s="29"/>
      <c r="F3" s="29"/>
      <c r="G3" s="29"/>
      <c r="H3" s="32"/>
    </row>
    <row r="4" spans="1:10" s="5" customFormat="1" ht="15.75" customHeight="1" x14ac:dyDescent="0.2">
      <c r="A4" s="26" t="s">
        <v>5</v>
      </c>
      <c r="B4" s="26" t="s">
        <v>6</v>
      </c>
      <c r="C4" s="26" t="s">
        <v>6</v>
      </c>
      <c r="D4" s="27" t="s">
        <v>6</v>
      </c>
      <c r="E4" s="26" t="s">
        <v>6</v>
      </c>
      <c r="F4" s="27" t="s">
        <v>6</v>
      </c>
      <c r="G4" s="27" t="s">
        <v>6</v>
      </c>
      <c r="H4" s="26" t="s">
        <v>6</v>
      </c>
    </row>
    <row r="5" spans="1:10" ht="17" x14ac:dyDescent="0.2">
      <c r="A5" s="28" t="s">
        <v>7</v>
      </c>
      <c r="B5" s="29" t="s">
        <v>6</v>
      </c>
      <c r="C5" s="29" t="s">
        <v>6</v>
      </c>
      <c r="D5" s="29"/>
      <c r="E5" s="29"/>
      <c r="F5" s="29"/>
      <c r="G5" s="29"/>
      <c r="H5" s="32"/>
    </row>
    <row r="6" spans="1:10" s="5" customFormat="1" ht="15.75" customHeight="1" x14ac:dyDescent="0.2">
      <c r="A6" s="30">
        <v>0.75</v>
      </c>
      <c r="B6" s="103">
        <f>+A6+C6</f>
        <v>0.85416666666666663</v>
      </c>
      <c r="C6" s="31">
        <v>0.10416666666666667</v>
      </c>
      <c r="D6" s="29" t="s">
        <v>8</v>
      </c>
      <c r="E6" s="29"/>
      <c r="F6" s="29"/>
      <c r="G6" s="29"/>
      <c r="H6" s="32"/>
    </row>
    <row r="7" spans="1:10" s="5" customFormat="1" ht="15.75" customHeight="1" x14ac:dyDescent="0.2">
      <c r="A7" s="29" t="s">
        <v>6</v>
      </c>
      <c r="B7" s="29" t="s">
        <v>6</v>
      </c>
      <c r="C7" s="29" t="s">
        <v>6</v>
      </c>
      <c r="D7" s="29"/>
      <c r="E7" s="29"/>
      <c r="F7" s="29"/>
      <c r="G7" s="29"/>
      <c r="H7" s="32"/>
    </row>
    <row r="8" spans="1:10" s="5" customFormat="1" ht="52.5" customHeight="1" x14ac:dyDescent="0.2">
      <c r="A8" s="26" t="s">
        <v>9</v>
      </c>
      <c r="B8" s="26" t="s">
        <v>6</v>
      </c>
      <c r="C8" s="26" t="s">
        <v>6</v>
      </c>
      <c r="D8" s="27" t="s">
        <v>6</v>
      </c>
      <c r="E8" s="26" t="s">
        <v>6</v>
      </c>
      <c r="F8" s="27" t="s">
        <v>6</v>
      </c>
      <c r="G8" s="27" t="s">
        <v>6</v>
      </c>
      <c r="H8" s="33" t="s">
        <v>10</v>
      </c>
      <c r="I8" s="51" t="s">
        <v>11</v>
      </c>
      <c r="J8" s="51" t="s">
        <v>12</v>
      </c>
    </row>
    <row r="9" spans="1:10" s="5" customFormat="1" ht="15.75" customHeight="1" x14ac:dyDescent="0.2">
      <c r="A9" s="30">
        <v>0.3125</v>
      </c>
      <c r="B9" s="103">
        <f>+A9+C9</f>
        <v>0.34722222222222221</v>
      </c>
      <c r="C9" s="31">
        <v>3.4722222222222224E-2</v>
      </c>
      <c r="D9" s="4" t="s">
        <v>13</v>
      </c>
      <c r="E9" s="11"/>
      <c r="F9" s="29">
        <v>50</v>
      </c>
      <c r="G9" s="29"/>
      <c r="H9" s="32"/>
    </row>
    <row r="10" spans="1:10" s="5" customFormat="1" ht="15.75" customHeight="1" x14ac:dyDescent="0.2">
      <c r="A10" s="30">
        <v>0.34722222222222221</v>
      </c>
      <c r="B10" s="103">
        <f>+A10+C10</f>
        <v>0.35416666666666663</v>
      </c>
      <c r="C10" s="31">
        <v>6.9444444444444441E-3</v>
      </c>
      <c r="D10" s="29" t="s">
        <v>14</v>
      </c>
      <c r="E10" s="29"/>
      <c r="F10" s="29">
        <v>10</v>
      </c>
      <c r="G10" s="29"/>
      <c r="H10" s="32"/>
    </row>
    <row r="11" spans="1:10" s="5" customFormat="1" ht="15.75" customHeight="1" x14ac:dyDescent="0.2">
      <c r="A11" s="29" t="s">
        <v>6</v>
      </c>
      <c r="B11" s="29" t="s">
        <v>6</v>
      </c>
      <c r="C11" s="29" t="s">
        <v>6</v>
      </c>
      <c r="D11" s="29" t="s">
        <v>6</v>
      </c>
      <c r="E11" s="29"/>
      <c r="F11" s="29"/>
      <c r="G11" s="29"/>
      <c r="H11" s="32"/>
    </row>
    <row r="12" spans="1:10" s="5" customFormat="1" ht="15.75" customHeight="1" x14ac:dyDescent="0.2">
      <c r="A12" s="32" t="s">
        <v>15</v>
      </c>
      <c r="B12" s="29" t="s">
        <v>6</v>
      </c>
      <c r="C12" s="32" t="s">
        <v>6</v>
      </c>
      <c r="D12" s="29" t="s">
        <v>6</v>
      </c>
      <c r="E12" s="29"/>
      <c r="F12" s="29"/>
      <c r="G12" s="29"/>
      <c r="H12" s="32" t="s">
        <v>16</v>
      </c>
    </row>
    <row r="13" spans="1:10" s="5" customFormat="1" ht="38.25" customHeight="1" x14ac:dyDescent="0.2">
      <c r="A13" s="30">
        <v>0.35416666666666669</v>
      </c>
      <c r="B13" s="103">
        <f>+A13+C13</f>
        <v>0.36805555555555558</v>
      </c>
      <c r="C13" s="31">
        <v>1.3888888888888888E-2</v>
      </c>
      <c r="D13" s="29" t="s">
        <v>15</v>
      </c>
      <c r="E13" s="32" t="s">
        <v>17</v>
      </c>
      <c r="F13" s="29">
        <v>20</v>
      </c>
      <c r="G13" s="29"/>
      <c r="H13" s="34"/>
      <c r="I13" s="87"/>
      <c r="J13" s="87"/>
    </row>
    <row r="14" spans="1:10" s="5" customFormat="1" ht="17" customHeight="1" x14ac:dyDescent="0.2">
      <c r="A14" s="30"/>
      <c r="B14" s="103"/>
      <c r="C14" s="31"/>
      <c r="D14" s="29"/>
      <c r="E14" s="32"/>
      <c r="F14" s="29"/>
      <c r="G14" s="29"/>
      <c r="H14" s="34"/>
    </row>
    <row r="15" spans="1:10" s="6" customFormat="1" ht="15.75" customHeight="1" x14ac:dyDescent="0.2">
      <c r="A15" s="34" t="s">
        <v>18</v>
      </c>
      <c r="B15" s="32" t="s">
        <v>6</v>
      </c>
      <c r="C15" s="29" t="s">
        <v>6</v>
      </c>
      <c r="D15" s="32" t="s">
        <v>19</v>
      </c>
      <c r="E15" s="100" t="s">
        <v>20</v>
      </c>
      <c r="F15" s="32"/>
      <c r="G15" s="32"/>
      <c r="H15" s="90" t="s">
        <v>21</v>
      </c>
    </row>
    <row r="16" spans="1:10" s="5" customFormat="1" ht="15.75" customHeight="1" x14ac:dyDescent="0.2">
      <c r="A16" s="30">
        <v>0.36805555555555558</v>
      </c>
      <c r="B16" s="103">
        <f>+A16+C16</f>
        <v>0.37152777777777779</v>
      </c>
      <c r="C16" s="31">
        <v>3.472222222222222E-3</v>
      </c>
      <c r="D16" s="29" t="s">
        <v>22</v>
      </c>
      <c r="E16" s="88" t="s">
        <v>23</v>
      </c>
      <c r="F16" s="29">
        <v>5</v>
      </c>
      <c r="G16" s="29"/>
      <c r="H16" s="90" t="s">
        <v>21</v>
      </c>
    </row>
    <row r="17" spans="1:10" s="5" customFormat="1" ht="15.75" customHeight="1" x14ac:dyDescent="0.2">
      <c r="A17" s="30">
        <v>0.37152777777777779</v>
      </c>
      <c r="B17" s="103">
        <f>+A17+C17</f>
        <v>0.375</v>
      </c>
      <c r="C17" s="31">
        <v>3.472222222222222E-3</v>
      </c>
      <c r="D17" s="29" t="s">
        <v>24</v>
      </c>
      <c r="E17" s="88" t="s">
        <v>25</v>
      </c>
      <c r="F17" s="29">
        <v>5</v>
      </c>
      <c r="G17" s="29"/>
      <c r="H17" s="90" t="s">
        <v>21</v>
      </c>
    </row>
    <row r="18" spans="1:10" s="5" customFormat="1" ht="15.75" customHeight="1" x14ac:dyDescent="0.2">
      <c r="A18" s="30">
        <v>0.375</v>
      </c>
      <c r="B18" s="103">
        <f>+A18+C18</f>
        <v>0.37847222222222221</v>
      </c>
      <c r="C18" s="31">
        <v>3.472222222222222E-3</v>
      </c>
      <c r="D18" s="29" t="s">
        <v>26</v>
      </c>
      <c r="E18" s="96" t="s">
        <v>27</v>
      </c>
      <c r="F18" s="29">
        <v>5</v>
      </c>
      <c r="G18" s="29"/>
      <c r="H18" s="90" t="s">
        <v>21</v>
      </c>
    </row>
    <row r="19" spans="1:10" s="5" customFormat="1" ht="17" x14ac:dyDescent="0.2">
      <c r="A19" s="30">
        <v>0.37847222222222221</v>
      </c>
      <c r="B19" s="103">
        <f>+A19+C19</f>
        <v>0.39930555555555552</v>
      </c>
      <c r="C19" s="31">
        <v>2.0833333333333332E-2</v>
      </c>
      <c r="D19" s="29" t="s">
        <v>28</v>
      </c>
      <c r="E19" s="88" t="s">
        <v>29</v>
      </c>
      <c r="F19" s="29">
        <v>30</v>
      </c>
      <c r="G19" s="29"/>
      <c r="H19" s="90" t="s">
        <v>30</v>
      </c>
    </row>
    <row r="20" spans="1:10" s="5" customFormat="1" ht="15.75" customHeight="1" x14ac:dyDescent="0.2">
      <c r="A20" s="30">
        <v>0.39930555555555558</v>
      </c>
      <c r="B20" s="29" t="s">
        <v>6</v>
      </c>
      <c r="C20" s="32" t="s">
        <v>6</v>
      </c>
      <c r="D20" s="29" t="s">
        <v>31</v>
      </c>
      <c r="E20" s="42" t="s">
        <v>32</v>
      </c>
      <c r="F20" s="29"/>
      <c r="G20" s="29">
        <v>45</v>
      </c>
      <c r="H20" s="32"/>
      <c r="I20" s="52" t="s">
        <v>33</v>
      </c>
      <c r="J20" s="52">
        <v>8</v>
      </c>
    </row>
    <row r="21" spans="1:10" s="5" customFormat="1" ht="15.75" customHeight="1" x14ac:dyDescent="0.2">
      <c r="A21" s="30"/>
      <c r="B21" s="29"/>
      <c r="C21" s="32"/>
      <c r="D21" s="29"/>
      <c r="E21" s="29"/>
      <c r="F21" s="29"/>
      <c r="G21" s="29"/>
      <c r="H21" s="32"/>
      <c r="I21" s="87"/>
      <c r="J21" s="87"/>
    </row>
    <row r="22" spans="1:10" s="6" customFormat="1" ht="15.75" customHeight="1" x14ac:dyDescent="0.2">
      <c r="A22" s="34" t="s">
        <v>34</v>
      </c>
      <c r="B22" s="32" t="s">
        <v>6</v>
      </c>
      <c r="C22" s="29" t="s">
        <v>35</v>
      </c>
      <c r="D22" s="32" t="s">
        <v>36</v>
      </c>
      <c r="E22" s="89" t="s">
        <v>37</v>
      </c>
      <c r="F22" s="32"/>
      <c r="G22" s="32"/>
      <c r="H22" s="90" t="s">
        <v>21</v>
      </c>
    </row>
    <row r="23" spans="1:10" s="7" customFormat="1" ht="15.75" customHeight="1" x14ac:dyDescent="0.2">
      <c r="A23" s="30">
        <v>0.39930555555555558</v>
      </c>
      <c r="B23" s="103">
        <f>+A23+C23</f>
        <v>0.40277777777777779</v>
      </c>
      <c r="C23" s="31">
        <v>3.472222222222222E-3</v>
      </c>
      <c r="D23" s="53" t="s">
        <v>38</v>
      </c>
      <c r="E23" s="88" t="s">
        <v>39</v>
      </c>
      <c r="F23" s="29">
        <v>5</v>
      </c>
      <c r="G23" s="29"/>
      <c r="H23" s="90" t="s">
        <v>21</v>
      </c>
    </row>
    <row r="24" spans="1:10" s="5" customFormat="1" ht="15.75" customHeight="1" x14ac:dyDescent="0.2">
      <c r="A24" s="30">
        <v>0.40277777777777779</v>
      </c>
      <c r="B24" s="103">
        <f>+A24+C24</f>
        <v>0.40625</v>
      </c>
      <c r="C24" s="31">
        <v>3.472222222222222E-3</v>
      </c>
      <c r="D24" s="39" t="s">
        <v>40</v>
      </c>
      <c r="E24" s="88" t="s">
        <v>41</v>
      </c>
      <c r="F24" s="29">
        <v>5</v>
      </c>
      <c r="G24" s="29"/>
      <c r="H24" s="90" t="s">
        <v>21</v>
      </c>
    </row>
    <row r="25" spans="1:10" s="5" customFormat="1" ht="15.75" customHeight="1" x14ac:dyDescent="0.2">
      <c r="A25" s="30">
        <v>0.40625</v>
      </c>
      <c r="B25" s="103">
        <f>+A25+C25</f>
        <v>0.40972222222222221</v>
      </c>
      <c r="C25" s="31">
        <v>3.472222222222222E-3</v>
      </c>
      <c r="D25" s="29" t="s">
        <v>42</v>
      </c>
      <c r="E25" s="88" t="s">
        <v>43</v>
      </c>
      <c r="F25" s="29">
        <v>5</v>
      </c>
      <c r="G25" s="29"/>
      <c r="H25" s="90" t="s">
        <v>21</v>
      </c>
    </row>
    <row r="26" spans="1:10" s="5" customFormat="1" ht="16" customHeight="1" x14ac:dyDescent="0.2">
      <c r="A26" s="30">
        <v>0.40972222222222221</v>
      </c>
      <c r="B26" s="103">
        <f>+A26+C26</f>
        <v>0.43055555555555552</v>
      </c>
      <c r="C26" s="31">
        <v>2.0833333333333332E-2</v>
      </c>
      <c r="D26" s="29" t="s">
        <v>28</v>
      </c>
      <c r="E26" s="112" t="s">
        <v>44</v>
      </c>
      <c r="F26" s="29">
        <v>30</v>
      </c>
      <c r="G26" s="29"/>
      <c r="H26" s="90" t="s">
        <v>45</v>
      </c>
    </row>
    <row r="27" spans="1:10" s="5" customFormat="1" ht="14" customHeight="1" x14ac:dyDescent="0.2">
      <c r="A27" s="30">
        <v>0.43055555555555558</v>
      </c>
      <c r="B27" s="29" t="s">
        <v>6</v>
      </c>
      <c r="C27" s="29" t="s">
        <v>6</v>
      </c>
      <c r="D27" s="29" t="s">
        <v>31</v>
      </c>
      <c r="E27" s="42" t="s">
        <v>32</v>
      </c>
      <c r="F27" s="29"/>
      <c r="G27" s="29">
        <v>45</v>
      </c>
      <c r="H27" s="32"/>
      <c r="I27" s="52" t="s">
        <v>46</v>
      </c>
      <c r="J27" s="52">
        <v>8</v>
      </c>
    </row>
    <row r="28" spans="1:10" s="5" customFormat="1" ht="15.75" customHeight="1" x14ac:dyDescent="0.2">
      <c r="A28" s="29" t="s">
        <v>6</v>
      </c>
      <c r="B28" s="29" t="s">
        <v>6</v>
      </c>
      <c r="C28" s="29" t="s">
        <v>6</v>
      </c>
      <c r="D28" s="29" t="s">
        <v>6</v>
      </c>
      <c r="E28" s="29"/>
      <c r="F28" s="29"/>
      <c r="G28" s="29"/>
      <c r="H28" s="32"/>
    </row>
    <row r="29" spans="1:10" s="5" customFormat="1" ht="15.75" customHeight="1" x14ac:dyDescent="0.2">
      <c r="A29" s="32" t="s">
        <v>47</v>
      </c>
      <c r="B29" s="29" t="s">
        <v>6</v>
      </c>
      <c r="C29" s="29"/>
      <c r="D29" s="29" t="s">
        <v>6</v>
      </c>
      <c r="E29" s="29"/>
      <c r="F29" s="29"/>
      <c r="G29" s="29"/>
      <c r="H29" s="32"/>
    </row>
    <row r="30" spans="1:10" s="5" customFormat="1" ht="15.75" customHeight="1" x14ac:dyDescent="0.2">
      <c r="A30" s="30">
        <v>0.43055555555555558</v>
      </c>
      <c r="B30" s="103">
        <f t="shared" ref="B30" si="0">+A30+C30</f>
        <v>0.4513888888888889</v>
      </c>
      <c r="C30" s="31">
        <v>2.0833333333333332E-2</v>
      </c>
      <c r="D30" s="29" t="s">
        <v>48</v>
      </c>
      <c r="E30" s="29"/>
      <c r="F30" s="29">
        <v>30</v>
      </c>
      <c r="G30" s="29"/>
      <c r="H30" s="32"/>
    </row>
    <row r="31" spans="1:10" s="5" customFormat="1" ht="15.75" customHeight="1" x14ac:dyDescent="0.2">
      <c r="A31" s="29" t="s">
        <v>6</v>
      </c>
      <c r="B31" s="29" t="s">
        <v>6</v>
      </c>
      <c r="C31" s="32" t="s">
        <v>6</v>
      </c>
      <c r="D31" s="29" t="s">
        <v>6</v>
      </c>
      <c r="E31" s="29"/>
      <c r="F31" s="29"/>
      <c r="G31" s="29"/>
      <c r="H31" s="32"/>
    </row>
    <row r="32" spans="1:10" s="6" customFormat="1" ht="15.75" customHeight="1" x14ac:dyDescent="0.2">
      <c r="A32" s="34" t="s">
        <v>49</v>
      </c>
      <c r="B32" s="32" t="s">
        <v>6</v>
      </c>
      <c r="C32" s="29" t="s">
        <v>35</v>
      </c>
      <c r="D32" s="32" t="s">
        <v>50</v>
      </c>
      <c r="E32" s="89" t="s">
        <v>51</v>
      </c>
      <c r="F32" s="32"/>
      <c r="G32" s="32"/>
      <c r="H32" s="90" t="s">
        <v>21</v>
      </c>
    </row>
    <row r="33" spans="1:10" s="7" customFormat="1" ht="15.75" customHeight="1" x14ac:dyDescent="0.2">
      <c r="A33" s="30">
        <v>0.4513888888888889</v>
      </c>
      <c r="B33" s="103">
        <f t="shared" ref="B33:B37" si="1">+A33+C33</f>
        <v>0.4548611111111111</v>
      </c>
      <c r="C33" s="31">
        <v>3.472222222222222E-3</v>
      </c>
      <c r="D33" s="29" t="s">
        <v>52</v>
      </c>
      <c r="E33" s="88" t="s">
        <v>53</v>
      </c>
      <c r="F33" s="29">
        <v>5</v>
      </c>
      <c r="G33" s="29"/>
      <c r="H33" s="90" t="s">
        <v>21</v>
      </c>
    </row>
    <row r="34" spans="1:10" s="5" customFormat="1" ht="15.75" customHeight="1" x14ac:dyDescent="0.2">
      <c r="A34" s="30">
        <v>0.4548611111111111</v>
      </c>
      <c r="B34" s="103">
        <f t="shared" si="1"/>
        <v>0.45833333333333331</v>
      </c>
      <c r="C34" s="31">
        <v>3.472222222222222E-3</v>
      </c>
      <c r="D34" s="39" t="s">
        <v>54</v>
      </c>
      <c r="E34" s="93" t="s">
        <v>55</v>
      </c>
      <c r="F34" s="29">
        <v>5</v>
      </c>
      <c r="G34" s="29"/>
      <c r="H34" s="90" t="s">
        <v>21</v>
      </c>
    </row>
    <row r="35" spans="1:10" s="5" customFormat="1" ht="17" x14ac:dyDescent="0.2">
      <c r="A35" s="30">
        <v>0.45833333333333331</v>
      </c>
      <c r="B35" s="103">
        <f t="shared" si="1"/>
        <v>0.46180555555555552</v>
      </c>
      <c r="C35" s="31">
        <v>3.472222222222222E-3</v>
      </c>
      <c r="D35" s="29" t="s">
        <v>56</v>
      </c>
      <c r="E35" s="93" t="s">
        <v>57</v>
      </c>
      <c r="F35" s="29">
        <v>5</v>
      </c>
      <c r="G35" s="29"/>
      <c r="H35" s="90" t="s">
        <v>21</v>
      </c>
    </row>
    <row r="36" spans="1:10" s="5" customFormat="1" ht="15.75" customHeight="1" x14ac:dyDescent="0.2">
      <c r="A36" s="30">
        <v>0.46180555555555558</v>
      </c>
      <c r="B36" s="103">
        <f t="shared" si="1"/>
        <v>0.46527777777777779</v>
      </c>
      <c r="C36" s="31">
        <v>3.472222222222222E-3</v>
      </c>
      <c r="D36" s="40" t="s">
        <v>58</v>
      </c>
      <c r="E36" s="93" t="s">
        <v>59</v>
      </c>
      <c r="F36" s="29">
        <v>5</v>
      </c>
      <c r="G36" s="29"/>
      <c r="H36" s="90" t="s">
        <v>21</v>
      </c>
    </row>
    <row r="37" spans="1:10" s="5" customFormat="1" ht="15.75" customHeight="1" x14ac:dyDescent="0.2">
      <c r="A37" s="30">
        <v>0.46527777777777779</v>
      </c>
      <c r="B37" s="103">
        <f t="shared" si="1"/>
        <v>0.4861111111111111</v>
      </c>
      <c r="C37" s="31">
        <v>2.0833333333333332E-2</v>
      </c>
      <c r="D37" s="29" t="s">
        <v>28</v>
      </c>
      <c r="E37" s="99" t="s">
        <v>60</v>
      </c>
      <c r="F37" s="29">
        <v>30</v>
      </c>
      <c r="G37" s="29"/>
      <c r="H37" s="90" t="s">
        <v>61</v>
      </c>
    </row>
    <row r="38" spans="1:10" s="5" customFormat="1" ht="15.75" customHeight="1" x14ac:dyDescent="0.2">
      <c r="A38" s="30">
        <v>0.4861111111111111</v>
      </c>
      <c r="B38" s="29" t="s">
        <v>6</v>
      </c>
      <c r="C38" s="29" t="s">
        <v>6</v>
      </c>
      <c r="D38" s="29" t="s">
        <v>31</v>
      </c>
      <c r="E38" s="42" t="s">
        <v>62</v>
      </c>
      <c r="F38" s="29"/>
      <c r="G38" s="29">
        <v>50</v>
      </c>
      <c r="H38" s="32"/>
      <c r="I38" s="52" t="s">
        <v>63</v>
      </c>
      <c r="J38" s="52">
        <v>8</v>
      </c>
    </row>
    <row r="39" spans="1:10" s="5" customFormat="1" ht="15.75" customHeight="1" x14ac:dyDescent="0.2">
      <c r="A39" s="30"/>
      <c r="B39" s="29"/>
      <c r="C39" s="32"/>
      <c r="D39" s="29"/>
      <c r="E39" s="29"/>
      <c r="F39" s="29"/>
      <c r="G39" s="29"/>
      <c r="H39" s="32"/>
      <c r="I39" s="87"/>
      <c r="J39" s="87"/>
    </row>
    <row r="40" spans="1:10" s="5" customFormat="1" ht="15.75" customHeight="1" x14ac:dyDescent="0.2">
      <c r="A40" s="32" t="s">
        <v>64</v>
      </c>
      <c r="B40" s="29" t="s">
        <v>6</v>
      </c>
      <c r="C40" s="29" t="s">
        <v>35</v>
      </c>
      <c r="D40" s="29" t="s">
        <v>6</v>
      </c>
      <c r="E40" s="29"/>
      <c r="F40" s="29"/>
      <c r="G40" s="29"/>
      <c r="H40" s="32"/>
    </row>
    <row r="41" spans="1:10" s="5" customFormat="1" ht="17" x14ac:dyDescent="0.2">
      <c r="A41" s="30">
        <v>0.4861111111111111</v>
      </c>
      <c r="B41" s="103">
        <f>+A41+C41</f>
        <v>0.49652777777777779</v>
      </c>
      <c r="C41" s="31">
        <v>1.0416666666666666E-2</v>
      </c>
      <c r="D41" s="29" t="s">
        <v>65</v>
      </c>
      <c r="E41" s="29"/>
      <c r="F41" s="29">
        <v>15</v>
      </c>
      <c r="G41" s="29"/>
      <c r="H41" s="32"/>
    </row>
    <row r="42" spans="1:10" s="5" customFormat="1" ht="17" x14ac:dyDescent="0.2">
      <c r="A42" s="14">
        <f>B41</f>
        <v>0.49652777777777779</v>
      </c>
      <c r="B42" s="103">
        <f>+A42+C42</f>
        <v>0.53819444444444442</v>
      </c>
      <c r="C42" s="31">
        <v>4.1666666666666664E-2</v>
      </c>
      <c r="D42" s="29" t="s">
        <v>66</v>
      </c>
      <c r="E42" s="29"/>
      <c r="F42" s="29">
        <v>60</v>
      </c>
      <c r="G42" s="29"/>
      <c r="H42" s="32"/>
    </row>
    <row r="43" spans="1:10" s="5" customFormat="1" ht="15.75" customHeight="1" x14ac:dyDescent="0.2">
      <c r="A43" s="14">
        <f>B42</f>
        <v>0.53819444444444442</v>
      </c>
      <c r="B43" s="103">
        <f>+A43+C43</f>
        <v>0.54861111111111105</v>
      </c>
      <c r="C43" s="31">
        <v>1.0416666666666666E-2</v>
      </c>
      <c r="D43" s="29" t="s">
        <v>67</v>
      </c>
      <c r="E43" s="29"/>
      <c r="F43" s="29">
        <v>15</v>
      </c>
      <c r="G43" s="29"/>
      <c r="H43" s="32"/>
    </row>
    <row r="44" spans="1:10" s="5" customFormat="1" ht="15.75" customHeight="1" x14ac:dyDescent="0.2">
      <c r="A44" s="30"/>
      <c r="B44" s="29"/>
      <c r="C44" s="32"/>
      <c r="D44" s="29"/>
      <c r="E44" s="29"/>
      <c r="F44" s="29"/>
      <c r="G44" s="29"/>
      <c r="H44" s="32"/>
      <c r="I44" s="87"/>
      <c r="J44" s="87"/>
    </row>
    <row r="45" spans="1:10" s="6" customFormat="1" ht="15.75" customHeight="1" x14ac:dyDescent="0.2">
      <c r="A45" s="34" t="s">
        <v>68</v>
      </c>
      <c r="B45" s="32" t="s">
        <v>6</v>
      </c>
      <c r="C45" s="32" t="s">
        <v>6</v>
      </c>
      <c r="D45" s="32" t="s">
        <v>69</v>
      </c>
      <c r="E45" s="89" t="s">
        <v>70</v>
      </c>
      <c r="F45" s="32"/>
      <c r="G45" s="32"/>
      <c r="H45" s="90" t="s">
        <v>21</v>
      </c>
    </row>
    <row r="46" spans="1:10" s="5" customFormat="1" ht="15.75" customHeight="1" x14ac:dyDescent="0.2">
      <c r="A46" s="30">
        <v>0.54861111111111116</v>
      </c>
      <c r="B46" s="103">
        <f>+A46+C46</f>
        <v>0.55208333333333337</v>
      </c>
      <c r="C46" s="31">
        <v>3.472222222222222E-3</v>
      </c>
      <c r="D46" s="29" t="s">
        <v>71</v>
      </c>
      <c r="E46" s="88" t="s">
        <v>72</v>
      </c>
      <c r="F46" s="29">
        <v>5</v>
      </c>
      <c r="G46" s="29"/>
      <c r="H46" s="90" t="s">
        <v>21</v>
      </c>
    </row>
    <row r="47" spans="1:10" s="5" customFormat="1" ht="15.75" customHeight="1" x14ac:dyDescent="0.2">
      <c r="A47" s="14">
        <f>B46</f>
        <v>0.55208333333333337</v>
      </c>
      <c r="B47" s="103">
        <f>+A47+C47</f>
        <v>0.55555555555555558</v>
      </c>
      <c r="C47" s="31">
        <v>3.472222222222222E-3</v>
      </c>
      <c r="D47" s="29" t="s">
        <v>73</v>
      </c>
      <c r="E47" s="88" t="s">
        <v>74</v>
      </c>
      <c r="F47" s="29">
        <v>5</v>
      </c>
      <c r="G47" s="29"/>
      <c r="H47" s="90" t="s">
        <v>21</v>
      </c>
    </row>
    <row r="48" spans="1:10" s="5" customFormat="1" ht="15.75" customHeight="1" x14ac:dyDescent="0.2">
      <c r="A48" s="14">
        <f>B47</f>
        <v>0.55555555555555558</v>
      </c>
      <c r="B48" s="103">
        <f>+A48+C48</f>
        <v>0.55902777777777779</v>
      </c>
      <c r="C48" s="31">
        <v>3.472222222222222E-3</v>
      </c>
      <c r="D48" s="29" t="s">
        <v>75</v>
      </c>
      <c r="E48" s="88" t="s">
        <v>76</v>
      </c>
      <c r="F48" s="29">
        <v>5</v>
      </c>
      <c r="G48" s="29"/>
      <c r="H48" s="90" t="s">
        <v>21</v>
      </c>
    </row>
    <row r="49" spans="1:10" s="5" customFormat="1" ht="17" x14ac:dyDescent="0.2">
      <c r="A49" s="14">
        <f>B48</f>
        <v>0.55902777777777779</v>
      </c>
      <c r="B49" s="103">
        <f>+A49+C49</f>
        <v>0.57986111111111116</v>
      </c>
      <c r="C49" s="31">
        <v>2.0833333333333332E-2</v>
      </c>
      <c r="D49" s="29" t="s">
        <v>28</v>
      </c>
      <c r="E49" s="97" t="s">
        <v>77</v>
      </c>
      <c r="F49" s="29">
        <v>30</v>
      </c>
      <c r="G49" s="29"/>
      <c r="H49" s="90" t="s">
        <v>30</v>
      </c>
    </row>
    <row r="50" spans="1:10" s="5" customFormat="1" ht="15.75" customHeight="1" x14ac:dyDescent="0.2">
      <c r="A50" s="14">
        <f>B49</f>
        <v>0.57986111111111116</v>
      </c>
      <c r="B50" s="29" t="s">
        <v>6</v>
      </c>
      <c r="C50" s="29" t="s">
        <v>35</v>
      </c>
      <c r="D50" s="29" t="s">
        <v>31</v>
      </c>
      <c r="E50" s="42" t="s">
        <v>32</v>
      </c>
      <c r="F50" s="29" t="s">
        <v>35</v>
      </c>
      <c r="G50" s="29">
        <v>45</v>
      </c>
      <c r="H50" s="32"/>
      <c r="I50" s="51" t="s">
        <v>78</v>
      </c>
      <c r="J50" s="51">
        <v>8</v>
      </c>
    </row>
    <row r="51" spans="1:10" s="5" customFormat="1" ht="15.75" customHeight="1" x14ac:dyDescent="0.2">
      <c r="A51" s="29" t="s">
        <v>6</v>
      </c>
      <c r="B51" s="29" t="s">
        <v>6</v>
      </c>
      <c r="C51" s="29" t="s">
        <v>35</v>
      </c>
      <c r="D51" s="29" t="s">
        <v>6</v>
      </c>
      <c r="E51" s="29"/>
      <c r="F51" s="29"/>
      <c r="G51" s="29"/>
      <c r="H51" s="32"/>
    </row>
    <row r="52" spans="1:10" s="5" customFormat="1" ht="15.75" customHeight="1" x14ac:dyDescent="0.2">
      <c r="A52" s="34" t="s">
        <v>79</v>
      </c>
      <c r="B52" s="29" t="s">
        <v>6</v>
      </c>
      <c r="C52" s="29" t="s">
        <v>6</v>
      </c>
      <c r="D52" s="32" t="s">
        <v>80</v>
      </c>
      <c r="E52" s="89" t="s">
        <v>81</v>
      </c>
      <c r="F52" s="29"/>
      <c r="G52" s="29"/>
      <c r="H52" s="90" t="s">
        <v>21</v>
      </c>
    </row>
    <row r="53" spans="1:10" s="5" customFormat="1" ht="15.75" customHeight="1" x14ac:dyDescent="0.2">
      <c r="A53" s="30">
        <v>0.57986111111111116</v>
      </c>
      <c r="B53" s="103">
        <f t="shared" ref="B53:B56" si="2">+A53+C53</f>
        <v>0.58333333333333337</v>
      </c>
      <c r="C53" s="31">
        <v>3.472222222222222E-3</v>
      </c>
      <c r="D53" s="29" t="s">
        <v>82</v>
      </c>
      <c r="E53" s="88" t="s">
        <v>83</v>
      </c>
      <c r="F53" s="29">
        <v>5</v>
      </c>
      <c r="G53" s="29"/>
      <c r="H53" s="98" t="s">
        <v>21</v>
      </c>
    </row>
    <row r="54" spans="1:10" s="5" customFormat="1" ht="15.75" customHeight="1" x14ac:dyDescent="0.2">
      <c r="A54" s="14">
        <f>B53</f>
        <v>0.58333333333333337</v>
      </c>
      <c r="B54" s="103">
        <f t="shared" si="2"/>
        <v>0.58680555555555558</v>
      </c>
      <c r="C54" s="31">
        <v>3.472222222222222E-3</v>
      </c>
      <c r="D54" s="29" t="s">
        <v>84</v>
      </c>
      <c r="E54" s="88" t="s">
        <v>85</v>
      </c>
      <c r="F54" s="29">
        <v>5</v>
      </c>
      <c r="G54" s="29"/>
      <c r="H54" s="90" t="s">
        <v>21</v>
      </c>
    </row>
    <row r="55" spans="1:10" s="5" customFormat="1" ht="17" x14ac:dyDescent="0.2">
      <c r="A55" s="14">
        <f>B54</f>
        <v>0.58680555555555558</v>
      </c>
      <c r="B55" s="103">
        <f t="shared" si="2"/>
        <v>0.59027777777777779</v>
      </c>
      <c r="C55" s="31">
        <v>3.472222222222222E-3</v>
      </c>
      <c r="D55" s="29" t="s">
        <v>86</v>
      </c>
      <c r="E55" s="88" t="s">
        <v>87</v>
      </c>
      <c r="F55" s="29">
        <v>5</v>
      </c>
      <c r="G55" s="29"/>
      <c r="H55" s="90" t="s">
        <v>21</v>
      </c>
    </row>
    <row r="56" spans="1:10" s="5" customFormat="1" ht="17" x14ac:dyDescent="0.2">
      <c r="A56" s="14">
        <f>B55</f>
        <v>0.59027777777777779</v>
      </c>
      <c r="B56" s="103">
        <f t="shared" si="2"/>
        <v>0.61111111111111116</v>
      </c>
      <c r="C56" s="31">
        <v>2.0833333333333332E-2</v>
      </c>
      <c r="D56" s="29" t="s">
        <v>28</v>
      </c>
      <c r="E56" s="99" t="s">
        <v>88</v>
      </c>
      <c r="F56" s="29">
        <v>30</v>
      </c>
      <c r="G56" s="29"/>
      <c r="H56" s="90" t="s">
        <v>30</v>
      </c>
    </row>
    <row r="57" spans="1:10" s="5" customFormat="1" ht="15.75" customHeight="1" x14ac:dyDescent="0.2">
      <c r="A57" s="14">
        <f>B56</f>
        <v>0.61111111111111116</v>
      </c>
      <c r="B57" s="29" t="s">
        <v>6</v>
      </c>
      <c r="C57" s="29" t="s">
        <v>35</v>
      </c>
      <c r="D57" s="29" t="s">
        <v>89</v>
      </c>
      <c r="E57" s="42" t="s">
        <v>32</v>
      </c>
      <c r="F57" s="29"/>
      <c r="G57" s="29">
        <v>45</v>
      </c>
      <c r="H57" s="32"/>
      <c r="I57" s="51" t="s">
        <v>90</v>
      </c>
      <c r="J57" s="51">
        <v>8</v>
      </c>
    </row>
    <row r="58" spans="1:10" s="5" customFormat="1" ht="15.75" customHeight="1" x14ac:dyDescent="0.2">
      <c r="A58" s="29" t="s">
        <v>6</v>
      </c>
      <c r="B58" s="29" t="s">
        <v>6</v>
      </c>
      <c r="C58" s="29" t="s">
        <v>35</v>
      </c>
      <c r="D58" s="29" t="s">
        <v>6</v>
      </c>
      <c r="E58" s="29"/>
      <c r="F58" s="29"/>
      <c r="G58" s="29"/>
      <c r="H58" s="32"/>
    </row>
    <row r="59" spans="1:10" s="5" customFormat="1" ht="15.75" customHeight="1" x14ac:dyDescent="0.2">
      <c r="A59" s="32" t="s">
        <v>47</v>
      </c>
      <c r="B59" s="29" t="s">
        <v>6</v>
      </c>
      <c r="C59" s="29" t="s">
        <v>35</v>
      </c>
      <c r="D59" s="29" t="s">
        <v>6</v>
      </c>
      <c r="E59" s="29"/>
      <c r="F59" s="29"/>
      <c r="G59" s="29"/>
      <c r="H59" s="32"/>
    </row>
    <row r="60" spans="1:10" s="5" customFormat="1" ht="15.75" customHeight="1" x14ac:dyDescent="0.2">
      <c r="A60" s="30">
        <v>0.61111111111111116</v>
      </c>
      <c r="B60" s="30">
        <v>0.63194444444444442</v>
      </c>
      <c r="C60" s="31">
        <v>2.0833333333333332E-2</v>
      </c>
      <c r="D60" s="29" t="s">
        <v>91</v>
      </c>
      <c r="E60" s="29"/>
      <c r="F60" s="29">
        <v>30</v>
      </c>
      <c r="G60" s="29"/>
      <c r="H60" s="32"/>
    </row>
    <row r="61" spans="1:10" s="5" customFormat="1" ht="15.75" customHeight="1" x14ac:dyDescent="0.2">
      <c r="A61" s="29" t="s">
        <v>6</v>
      </c>
      <c r="B61" s="29" t="s">
        <v>6</v>
      </c>
      <c r="C61" s="29" t="s">
        <v>35</v>
      </c>
      <c r="D61" s="29" t="s">
        <v>6</v>
      </c>
      <c r="E61" s="29"/>
      <c r="F61" s="29"/>
      <c r="G61" s="29"/>
      <c r="H61" s="32"/>
    </row>
    <row r="62" spans="1:10" s="6" customFormat="1" ht="15.75" customHeight="1" x14ac:dyDescent="0.2">
      <c r="A62" s="34" t="s">
        <v>92</v>
      </c>
      <c r="B62" s="32" t="s">
        <v>6</v>
      </c>
      <c r="C62" s="29" t="s">
        <v>35</v>
      </c>
      <c r="D62" s="32" t="s">
        <v>93</v>
      </c>
      <c r="E62" s="101" t="s">
        <v>94</v>
      </c>
      <c r="F62" s="32"/>
      <c r="G62" s="32"/>
      <c r="H62" s="90" t="s">
        <v>21</v>
      </c>
    </row>
    <row r="63" spans="1:10" s="5" customFormat="1" ht="15.75" customHeight="1" x14ac:dyDescent="0.2">
      <c r="A63" s="30">
        <v>0.63194444444444442</v>
      </c>
      <c r="B63" s="103">
        <f t="shared" ref="B63:B66" si="3">+A63+C63</f>
        <v>0.63541666666666663</v>
      </c>
      <c r="C63" s="31">
        <v>3.472222222222222E-3</v>
      </c>
      <c r="D63" s="29" t="s">
        <v>95</v>
      </c>
      <c r="E63" s="88" t="s">
        <v>96</v>
      </c>
      <c r="F63" s="29">
        <v>5</v>
      </c>
      <c r="G63" s="29"/>
      <c r="H63" s="90" t="s">
        <v>21</v>
      </c>
    </row>
    <row r="64" spans="1:10" s="5" customFormat="1" ht="15.75" customHeight="1" x14ac:dyDescent="0.2">
      <c r="A64" s="14">
        <f>B63</f>
        <v>0.63541666666666663</v>
      </c>
      <c r="B64" s="103">
        <f t="shared" si="3"/>
        <v>0.63888888888888884</v>
      </c>
      <c r="C64" s="31">
        <v>3.472222222222222E-3</v>
      </c>
      <c r="D64" s="29" t="s">
        <v>97</v>
      </c>
      <c r="E64" s="88" t="s">
        <v>98</v>
      </c>
      <c r="F64" s="29">
        <v>5</v>
      </c>
      <c r="G64" s="29"/>
      <c r="H64" s="90" t="s">
        <v>21</v>
      </c>
    </row>
    <row r="65" spans="1:10" s="5" customFormat="1" ht="15.75" customHeight="1" x14ac:dyDescent="0.2">
      <c r="A65" s="14">
        <f>B64</f>
        <v>0.63888888888888884</v>
      </c>
      <c r="B65" s="103">
        <f t="shared" si="3"/>
        <v>0.64236111111111105</v>
      </c>
      <c r="C65" s="31">
        <v>3.472222222222222E-3</v>
      </c>
      <c r="D65" s="29" t="s">
        <v>99</v>
      </c>
      <c r="E65" s="88" t="s">
        <v>100</v>
      </c>
      <c r="F65" s="29">
        <v>5</v>
      </c>
      <c r="G65" s="29"/>
      <c r="H65" s="90" t="s">
        <v>21</v>
      </c>
    </row>
    <row r="66" spans="1:10" s="5" customFormat="1" ht="34" x14ac:dyDescent="0.2">
      <c r="A66" s="114">
        <f>B65</f>
        <v>0.64236111111111105</v>
      </c>
      <c r="B66" s="115">
        <f t="shared" si="3"/>
        <v>0.66319444444444442</v>
      </c>
      <c r="C66" s="116">
        <v>2.0833333333333332E-2</v>
      </c>
      <c r="D66" s="113" t="s">
        <v>28</v>
      </c>
      <c r="E66" s="99" t="s">
        <v>101</v>
      </c>
      <c r="F66" s="29">
        <v>30</v>
      </c>
      <c r="G66" s="29"/>
      <c r="H66" s="90" t="s">
        <v>30</v>
      </c>
    </row>
    <row r="67" spans="1:10" s="5" customFormat="1" ht="15.75" customHeight="1" x14ac:dyDescent="0.2">
      <c r="A67" s="14">
        <f>B66</f>
        <v>0.66319444444444442</v>
      </c>
      <c r="B67" s="29" t="s">
        <v>6</v>
      </c>
      <c r="C67" s="29" t="s">
        <v>35</v>
      </c>
      <c r="D67" s="29" t="s">
        <v>31</v>
      </c>
      <c r="E67" s="42" t="s">
        <v>32</v>
      </c>
      <c r="F67" s="29"/>
      <c r="G67" s="29">
        <v>45</v>
      </c>
      <c r="H67" s="32"/>
      <c r="I67" s="51" t="s">
        <v>102</v>
      </c>
      <c r="J67" s="51">
        <v>8</v>
      </c>
    </row>
    <row r="68" spans="1:10" s="5" customFormat="1" ht="15.75" customHeight="1" x14ac:dyDescent="0.2">
      <c r="A68" s="29" t="s">
        <v>6</v>
      </c>
      <c r="B68" s="29" t="s">
        <v>6</v>
      </c>
      <c r="C68" s="29" t="s">
        <v>35</v>
      </c>
      <c r="D68" s="29" t="s">
        <v>35</v>
      </c>
      <c r="E68" s="29"/>
      <c r="F68" s="29"/>
      <c r="G68" s="29"/>
      <c r="H68" s="32"/>
    </row>
    <row r="69" spans="1:10" s="5" customFormat="1" ht="15.75" customHeight="1" x14ac:dyDescent="0.2">
      <c r="A69" s="32" t="s">
        <v>103</v>
      </c>
      <c r="B69" s="103"/>
      <c r="C69" s="29" t="s">
        <v>35</v>
      </c>
      <c r="D69" s="32" t="s">
        <v>104</v>
      </c>
      <c r="E69" s="89" t="s">
        <v>105</v>
      </c>
      <c r="F69" s="29"/>
      <c r="G69" s="29"/>
      <c r="H69" s="90" t="s">
        <v>21</v>
      </c>
    </row>
    <row r="70" spans="1:10" s="5" customFormat="1" ht="15.75" customHeight="1" x14ac:dyDescent="0.2">
      <c r="A70" s="30">
        <v>0.66319444444444442</v>
      </c>
      <c r="B70" s="103">
        <f>+A70+C70</f>
        <v>0.66666666666666663</v>
      </c>
      <c r="C70" s="31">
        <v>3.472222222222222E-3</v>
      </c>
      <c r="D70" s="29" t="s">
        <v>106</v>
      </c>
      <c r="E70" s="88" t="s">
        <v>107</v>
      </c>
      <c r="F70" s="29">
        <v>5</v>
      </c>
      <c r="G70" s="29"/>
      <c r="H70" s="90" t="s">
        <v>21</v>
      </c>
    </row>
    <row r="71" spans="1:10" s="5" customFormat="1" ht="15.75" customHeight="1" x14ac:dyDescent="0.2">
      <c r="A71" s="30">
        <v>0.66666666666666663</v>
      </c>
      <c r="B71" s="103">
        <v>0.67013888888888884</v>
      </c>
      <c r="C71" s="31">
        <v>3.472222222222222E-3</v>
      </c>
      <c r="D71" s="29" t="s">
        <v>108</v>
      </c>
      <c r="E71" s="88" t="s">
        <v>109</v>
      </c>
      <c r="F71" s="29">
        <v>5</v>
      </c>
      <c r="G71" s="29"/>
      <c r="H71" s="90" t="s">
        <v>21</v>
      </c>
    </row>
    <row r="72" spans="1:10" s="5" customFormat="1" ht="15.75" customHeight="1" x14ac:dyDescent="0.2">
      <c r="A72" s="14">
        <v>0.67013888888888884</v>
      </c>
      <c r="B72" s="103">
        <f>+A72+C72</f>
        <v>0.67361111111111105</v>
      </c>
      <c r="C72" s="31">
        <v>3.472222222222222E-3</v>
      </c>
      <c r="D72" s="29" t="s">
        <v>110</v>
      </c>
      <c r="E72" s="88" t="s">
        <v>111</v>
      </c>
      <c r="F72" s="29">
        <v>5</v>
      </c>
      <c r="G72" s="29"/>
      <c r="H72" s="90" t="s">
        <v>21</v>
      </c>
    </row>
    <row r="73" spans="1:10" s="5" customFormat="1" ht="31" customHeight="1" x14ac:dyDescent="0.2">
      <c r="A73" s="114">
        <f>B72</f>
        <v>0.67361111111111105</v>
      </c>
      <c r="B73" s="115">
        <f>+A73+C73</f>
        <v>0.69444444444444442</v>
      </c>
      <c r="C73" s="116">
        <v>2.0833333333333332E-2</v>
      </c>
      <c r="D73" s="113" t="s">
        <v>28</v>
      </c>
      <c r="E73" s="99" t="s">
        <v>112</v>
      </c>
      <c r="F73" s="29">
        <v>30</v>
      </c>
      <c r="G73" s="29"/>
      <c r="H73" s="90" t="s">
        <v>113</v>
      </c>
    </row>
    <row r="74" spans="1:10" s="5" customFormat="1" ht="15.75" customHeight="1" x14ac:dyDescent="0.2">
      <c r="A74" s="14">
        <f>B73</f>
        <v>0.69444444444444442</v>
      </c>
      <c r="B74" s="103"/>
      <c r="C74" s="29" t="s">
        <v>6</v>
      </c>
      <c r="D74" s="29" t="s">
        <v>31</v>
      </c>
      <c r="E74" s="42" t="s">
        <v>32</v>
      </c>
      <c r="F74" s="29" t="s">
        <v>35</v>
      </c>
      <c r="G74" s="29">
        <v>45</v>
      </c>
      <c r="H74" s="32"/>
      <c r="I74" s="52" t="s">
        <v>114</v>
      </c>
      <c r="J74" s="52">
        <v>8</v>
      </c>
    </row>
    <row r="75" spans="1:10" s="5" customFormat="1" ht="15.75" customHeight="1" x14ac:dyDescent="0.2">
      <c r="A75" s="29" t="s">
        <v>6</v>
      </c>
      <c r="B75" s="103" t="s">
        <v>35</v>
      </c>
      <c r="C75" s="29" t="s">
        <v>35</v>
      </c>
      <c r="D75" s="29" t="s">
        <v>6</v>
      </c>
      <c r="E75" s="29"/>
      <c r="F75" s="29" t="s">
        <v>35</v>
      </c>
      <c r="G75" s="29"/>
      <c r="H75" s="32"/>
    </row>
    <row r="76" spans="1:10" s="5" customFormat="1" ht="15.75" customHeight="1" x14ac:dyDescent="0.2">
      <c r="A76" s="32" t="s">
        <v>115</v>
      </c>
      <c r="B76" s="29" t="s">
        <v>6</v>
      </c>
      <c r="C76" s="29" t="s">
        <v>6</v>
      </c>
      <c r="D76" s="29" t="s">
        <v>6</v>
      </c>
      <c r="E76" s="29"/>
      <c r="F76" s="29"/>
      <c r="G76" s="29"/>
      <c r="H76" s="32"/>
    </row>
    <row r="77" spans="1:10" s="5" customFormat="1" ht="17" x14ac:dyDescent="0.2">
      <c r="A77" s="30">
        <v>0.69444444444444442</v>
      </c>
      <c r="B77" s="103">
        <f t="shared" ref="B77" si="4">+A77+C77</f>
        <v>0.72916666666666663</v>
      </c>
      <c r="C77" s="31">
        <v>3.4722222222222224E-2</v>
      </c>
      <c r="D77" s="29" t="s">
        <v>116</v>
      </c>
      <c r="E77" s="29"/>
      <c r="F77" s="29">
        <v>50</v>
      </c>
      <c r="G77" s="29"/>
      <c r="H77" s="32"/>
    </row>
    <row r="78" spans="1:10" s="5" customFormat="1" ht="15.75" customHeight="1" x14ac:dyDescent="0.2">
      <c r="A78" s="29" t="s">
        <v>6</v>
      </c>
      <c r="B78" s="29" t="s">
        <v>6</v>
      </c>
      <c r="C78" s="29" t="s">
        <v>6</v>
      </c>
      <c r="D78" s="29" t="s">
        <v>117</v>
      </c>
      <c r="E78" s="29"/>
      <c r="F78" s="29"/>
      <c r="G78" s="29">
        <v>50</v>
      </c>
      <c r="H78" s="32"/>
    </row>
    <row r="79" spans="1:10" s="5" customFormat="1" ht="6.75" customHeight="1" x14ac:dyDescent="0.2">
      <c r="A79" s="29" t="s">
        <v>6</v>
      </c>
      <c r="B79" s="29" t="s">
        <v>6</v>
      </c>
      <c r="C79" s="29" t="s">
        <v>6</v>
      </c>
      <c r="D79" s="29" t="s">
        <v>6</v>
      </c>
      <c r="E79" s="29"/>
      <c r="F79" s="29"/>
      <c r="G79" s="29"/>
      <c r="H79" s="32"/>
    </row>
    <row r="80" spans="1:10" s="5" customFormat="1" ht="15.75" customHeight="1" x14ac:dyDescent="0.2">
      <c r="A80" s="32" t="s">
        <v>118</v>
      </c>
      <c r="B80" s="29" t="s">
        <v>6</v>
      </c>
      <c r="C80" s="32" t="s">
        <v>6</v>
      </c>
      <c r="D80" s="29" t="s">
        <v>6</v>
      </c>
      <c r="E80" s="29"/>
      <c r="F80" s="29"/>
      <c r="G80" s="29"/>
      <c r="H80" s="32"/>
    </row>
    <row r="81" spans="1:8" s="5" customFormat="1" ht="15.75" customHeight="1" x14ac:dyDescent="0.2">
      <c r="A81" s="30">
        <v>0.79166666666666663</v>
      </c>
      <c r="B81" s="103">
        <f t="shared" ref="B81" si="5">+A81+C81</f>
        <v>0.875</v>
      </c>
      <c r="C81" s="31">
        <v>8.3333333333333329E-2</v>
      </c>
      <c r="D81" s="29" t="s">
        <v>118</v>
      </c>
      <c r="E81" s="29"/>
      <c r="F81" s="29"/>
      <c r="G81" s="29"/>
      <c r="H81" s="32"/>
    </row>
    <row r="82" spans="1:8" s="5" customFormat="1" ht="15.75" customHeight="1" x14ac:dyDescent="0.2">
      <c r="A82" s="29" t="s">
        <v>6</v>
      </c>
      <c r="B82" s="29" t="s">
        <v>6</v>
      </c>
      <c r="C82" s="29" t="s">
        <v>35</v>
      </c>
      <c r="D82" s="29" t="s">
        <v>6</v>
      </c>
      <c r="E82" s="29" t="s">
        <v>119</v>
      </c>
      <c r="F82" s="29"/>
      <c r="G82" s="36">
        <f>SUM(G9:G81)</f>
        <v>370</v>
      </c>
      <c r="H82" s="32"/>
    </row>
    <row r="83" spans="1:8" s="5" customFormat="1" ht="15.75" customHeight="1" x14ac:dyDescent="0.2">
      <c r="A83" s="29" t="s">
        <v>6</v>
      </c>
      <c r="B83" s="29" t="s">
        <v>6</v>
      </c>
      <c r="C83" s="29" t="s">
        <v>6</v>
      </c>
      <c r="D83" s="29" t="s">
        <v>6</v>
      </c>
      <c r="E83" s="29"/>
      <c r="F83" s="29"/>
      <c r="G83" s="36"/>
      <c r="H83" s="32"/>
    </row>
    <row r="84" spans="1:8" s="5" customFormat="1" ht="15.75" customHeight="1" x14ac:dyDescent="0.2">
      <c r="A84" s="26" t="s">
        <v>120</v>
      </c>
      <c r="B84" s="26" t="s">
        <v>6</v>
      </c>
      <c r="C84" s="37" t="s">
        <v>6</v>
      </c>
      <c r="D84" s="27" t="s">
        <v>6</v>
      </c>
      <c r="E84" s="26" t="s">
        <v>6</v>
      </c>
      <c r="F84" s="27" t="s">
        <v>6</v>
      </c>
      <c r="G84" s="27" t="s">
        <v>6</v>
      </c>
      <c r="H84" s="50"/>
    </row>
    <row r="85" spans="1:8" s="5" customFormat="1" ht="15.75" customHeight="1" x14ac:dyDescent="0.2">
      <c r="A85" s="30">
        <v>0.3125</v>
      </c>
      <c r="B85" s="103">
        <f t="shared" ref="B85:B86" si="6">+A85+C85</f>
        <v>0.34722222222222221</v>
      </c>
      <c r="C85" s="31">
        <v>3.4722222222222224E-2</v>
      </c>
      <c r="D85" s="4" t="s">
        <v>121</v>
      </c>
      <c r="E85" s="11"/>
      <c r="F85" s="29">
        <v>50</v>
      </c>
      <c r="G85" s="29"/>
      <c r="H85" s="32"/>
    </row>
    <row r="86" spans="1:8" s="5" customFormat="1" ht="15.75" customHeight="1" x14ac:dyDescent="0.2">
      <c r="A86" s="30">
        <v>0.34722222222222221</v>
      </c>
      <c r="B86" s="103">
        <f t="shared" si="6"/>
        <v>0.35416666666666663</v>
      </c>
      <c r="C86" s="31">
        <v>6.9444444444444441E-3</v>
      </c>
      <c r="D86" s="29" t="s">
        <v>14</v>
      </c>
      <c r="E86" s="29"/>
      <c r="F86" s="29">
        <v>10</v>
      </c>
      <c r="G86" s="29"/>
      <c r="H86" s="32"/>
    </row>
    <row r="87" spans="1:8" s="5" customFormat="1" ht="15.75" customHeight="1" x14ac:dyDescent="0.2">
      <c r="A87" s="29" t="s">
        <v>6</v>
      </c>
      <c r="B87" s="29" t="s">
        <v>6</v>
      </c>
      <c r="C87" s="32" t="s">
        <v>6</v>
      </c>
      <c r="D87" s="38" t="s">
        <v>35</v>
      </c>
      <c r="E87" s="29"/>
      <c r="F87" s="29"/>
      <c r="G87" s="29"/>
      <c r="H87" s="32"/>
    </row>
    <row r="88" spans="1:8" s="5" customFormat="1" ht="15.75" customHeight="1" x14ac:dyDescent="0.2">
      <c r="A88" s="29" t="s">
        <v>122</v>
      </c>
      <c r="B88" s="29" t="s">
        <v>6</v>
      </c>
      <c r="C88" s="29" t="s">
        <v>35</v>
      </c>
      <c r="D88" s="38" t="s">
        <v>6</v>
      </c>
      <c r="E88" s="29"/>
      <c r="F88" s="29"/>
      <c r="G88" s="29"/>
      <c r="H88" s="32"/>
    </row>
    <row r="89" spans="1:8" s="5" customFormat="1" ht="15.75" customHeight="1" x14ac:dyDescent="0.2">
      <c r="A89" s="30">
        <v>0.35416666666666669</v>
      </c>
      <c r="B89" s="103">
        <f t="shared" ref="B89" si="7">+A89+C89</f>
        <v>0.36458333333333337</v>
      </c>
      <c r="C89" s="31">
        <v>1.0416666666666666E-2</v>
      </c>
      <c r="D89" s="4" t="s">
        <v>123</v>
      </c>
      <c r="E89" s="29"/>
      <c r="F89" s="29"/>
      <c r="G89" s="29"/>
      <c r="H89" s="32"/>
    </row>
    <row r="90" spans="1:8" s="5" customFormat="1" ht="15.75" customHeight="1" x14ac:dyDescent="0.2">
      <c r="A90" s="30"/>
      <c r="B90" s="103"/>
      <c r="C90" s="31"/>
      <c r="D90" s="4"/>
      <c r="E90" s="29"/>
      <c r="F90" s="29"/>
      <c r="G90" s="29"/>
      <c r="H90" s="32"/>
    </row>
    <row r="91" spans="1:8" s="6" customFormat="1" ht="15.75" customHeight="1" x14ac:dyDescent="0.2">
      <c r="A91" s="34" t="s">
        <v>124</v>
      </c>
      <c r="B91" s="32" t="s">
        <v>6</v>
      </c>
      <c r="C91" s="29" t="s">
        <v>35</v>
      </c>
      <c r="D91" s="32" t="s">
        <v>125</v>
      </c>
      <c r="E91" s="89" t="s">
        <v>126</v>
      </c>
      <c r="F91" s="32"/>
      <c r="G91" s="32"/>
      <c r="H91" s="90" t="s">
        <v>21</v>
      </c>
    </row>
    <row r="92" spans="1:8" s="5" customFormat="1" ht="15.75" customHeight="1" x14ac:dyDescent="0.2">
      <c r="A92" s="30">
        <v>0.36458333333333331</v>
      </c>
      <c r="B92" s="103">
        <f t="shared" ref="B92:B96" si="8">+A92+C92</f>
        <v>0.36805555555555552</v>
      </c>
      <c r="C92" s="31">
        <v>3.472222222222222E-3</v>
      </c>
      <c r="D92" s="29" t="s">
        <v>127</v>
      </c>
      <c r="E92" s="88" t="s">
        <v>128</v>
      </c>
      <c r="F92" s="29">
        <v>5</v>
      </c>
      <c r="G92" s="29"/>
      <c r="H92" s="90" t="s">
        <v>21</v>
      </c>
    </row>
    <row r="93" spans="1:8" s="5" customFormat="1" ht="17" x14ac:dyDescent="0.2">
      <c r="A93" s="30">
        <v>0.36805555555555558</v>
      </c>
      <c r="B93" s="103">
        <f t="shared" si="8"/>
        <v>0.37152777777777779</v>
      </c>
      <c r="C93" s="31">
        <v>3.472222222222222E-3</v>
      </c>
      <c r="D93" s="29" t="s">
        <v>129</v>
      </c>
      <c r="E93" s="88" t="s">
        <v>130</v>
      </c>
      <c r="F93" s="29">
        <v>5</v>
      </c>
      <c r="G93" s="29"/>
      <c r="H93" s="90" t="s">
        <v>21</v>
      </c>
    </row>
    <row r="94" spans="1:8" s="5" customFormat="1" ht="15.75" customHeight="1" x14ac:dyDescent="0.2">
      <c r="A94" s="30">
        <v>0.37152777777777779</v>
      </c>
      <c r="B94" s="103">
        <f t="shared" si="8"/>
        <v>0.375</v>
      </c>
      <c r="C94" s="31">
        <v>3.472222222222222E-3</v>
      </c>
      <c r="D94" s="29" t="s">
        <v>131</v>
      </c>
      <c r="E94" s="88" t="s">
        <v>132</v>
      </c>
      <c r="F94" s="29">
        <v>5</v>
      </c>
      <c r="G94" s="29"/>
      <c r="H94" s="90" t="s">
        <v>21</v>
      </c>
    </row>
    <row r="95" spans="1:8" s="5" customFormat="1" ht="15.75" customHeight="1" x14ac:dyDescent="0.2">
      <c r="A95" s="30">
        <v>0.375</v>
      </c>
      <c r="B95" s="103">
        <v>0.37847222222222221</v>
      </c>
      <c r="C95" s="31">
        <v>3.472222222222222E-3</v>
      </c>
      <c r="D95" s="29" t="s">
        <v>133</v>
      </c>
      <c r="E95" s="88" t="s">
        <v>134</v>
      </c>
      <c r="F95" s="29">
        <v>5</v>
      </c>
      <c r="G95" s="29"/>
      <c r="H95" s="90" t="s">
        <v>21</v>
      </c>
    </row>
    <row r="96" spans="1:8" s="5" customFormat="1" ht="17" x14ac:dyDescent="0.2">
      <c r="A96" s="30">
        <v>0.37847222222222221</v>
      </c>
      <c r="B96" s="103">
        <f t="shared" si="8"/>
        <v>0.39930555555555552</v>
      </c>
      <c r="C96" s="31">
        <v>2.0833333333333332E-2</v>
      </c>
      <c r="D96" s="29" t="s">
        <v>28</v>
      </c>
      <c r="E96" s="99" t="s">
        <v>135</v>
      </c>
      <c r="F96" s="29">
        <v>30</v>
      </c>
      <c r="G96" s="29"/>
      <c r="H96" s="90" t="s">
        <v>136</v>
      </c>
    </row>
    <row r="97" spans="1:10" s="5" customFormat="1" ht="15.75" customHeight="1" x14ac:dyDescent="0.2">
      <c r="A97" s="30">
        <v>0.39930555555555558</v>
      </c>
      <c r="B97" s="29" t="s">
        <v>6</v>
      </c>
      <c r="C97" s="29" t="s">
        <v>35</v>
      </c>
      <c r="D97" s="3" t="s">
        <v>31</v>
      </c>
      <c r="E97" s="42" t="s">
        <v>62</v>
      </c>
      <c r="F97" s="3"/>
      <c r="G97" s="3">
        <v>50</v>
      </c>
      <c r="H97" s="44"/>
      <c r="I97" s="52" t="s">
        <v>137</v>
      </c>
      <c r="J97" s="52">
        <v>8</v>
      </c>
    </row>
    <row r="98" spans="1:10" s="5" customFormat="1" ht="15.75" customHeight="1" x14ac:dyDescent="0.2">
      <c r="A98" s="30"/>
      <c r="B98" s="103"/>
      <c r="C98" s="31"/>
      <c r="D98" s="4"/>
      <c r="E98" s="29"/>
      <c r="F98" s="29"/>
      <c r="G98" s="29"/>
      <c r="H98" s="32"/>
    </row>
    <row r="99" spans="1:10" s="5" customFormat="1" ht="15.75" customHeight="1" x14ac:dyDescent="0.2">
      <c r="A99" s="30"/>
      <c r="B99" s="103"/>
      <c r="C99" s="31"/>
      <c r="D99" s="4"/>
      <c r="E99" s="29"/>
      <c r="F99" s="29"/>
      <c r="G99" s="29"/>
      <c r="H99" s="32"/>
    </row>
    <row r="100" spans="1:10" s="5" customFormat="1" ht="15.75" customHeight="1" x14ac:dyDescent="0.2">
      <c r="A100" s="29" t="s">
        <v>6</v>
      </c>
      <c r="B100" s="29" t="s">
        <v>6</v>
      </c>
      <c r="C100" s="29" t="s">
        <v>138</v>
      </c>
      <c r="D100" s="38" t="s">
        <v>6</v>
      </c>
      <c r="E100" s="29"/>
      <c r="F100" s="29"/>
      <c r="G100" s="29"/>
      <c r="H100" s="32"/>
    </row>
    <row r="101" spans="1:10" s="6" customFormat="1" ht="15.75" customHeight="1" x14ac:dyDescent="0.2">
      <c r="A101" s="34" t="s">
        <v>139</v>
      </c>
      <c r="B101" s="32" t="s">
        <v>6</v>
      </c>
      <c r="C101" s="29" t="s">
        <v>35</v>
      </c>
      <c r="D101" s="32" t="s">
        <v>140</v>
      </c>
      <c r="E101" s="89" t="s">
        <v>141</v>
      </c>
      <c r="F101" s="32"/>
      <c r="G101" s="32"/>
      <c r="H101" s="98" t="s">
        <v>21</v>
      </c>
    </row>
    <row r="102" spans="1:10" s="5" customFormat="1" ht="15.75" customHeight="1" x14ac:dyDescent="0.2">
      <c r="A102" s="30">
        <v>0.39930555555555558</v>
      </c>
      <c r="B102" s="103">
        <f t="shared" ref="B102:B106" si="9">+A102+C102</f>
        <v>0.40277777777777779</v>
      </c>
      <c r="C102" s="31">
        <v>3.472222222222222E-3</v>
      </c>
      <c r="D102" s="29" t="s">
        <v>142</v>
      </c>
      <c r="E102" s="88" t="s">
        <v>143</v>
      </c>
      <c r="F102" s="29">
        <v>5</v>
      </c>
      <c r="G102" s="29"/>
      <c r="H102" s="90" t="s">
        <v>21</v>
      </c>
    </row>
    <row r="103" spans="1:10" s="5" customFormat="1" ht="15.75" customHeight="1" x14ac:dyDescent="0.2">
      <c r="A103" s="30">
        <v>0.40277777777777779</v>
      </c>
      <c r="B103" s="103">
        <f t="shared" si="9"/>
        <v>0.40625</v>
      </c>
      <c r="C103" s="31">
        <v>3.472222222222222E-3</v>
      </c>
      <c r="D103" s="29" t="s">
        <v>144</v>
      </c>
      <c r="E103" s="88" t="s">
        <v>145</v>
      </c>
      <c r="F103" s="29">
        <v>5</v>
      </c>
      <c r="G103" s="29"/>
      <c r="H103" s="90" t="s">
        <v>21</v>
      </c>
    </row>
    <row r="104" spans="1:10" s="5" customFormat="1" ht="15.75" customHeight="1" x14ac:dyDescent="0.2">
      <c r="A104" s="30">
        <v>0.40625</v>
      </c>
      <c r="B104" s="103">
        <v>0.40972222222222221</v>
      </c>
      <c r="C104" s="31">
        <v>3.472222222222222E-3</v>
      </c>
      <c r="D104" s="29" t="s">
        <v>146</v>
      </c>
      <c r="E104" s="88" t="s">
        <v>292</v>
      </c>
      <c r="F104" s="29">
        <v>5</v>
      </c>
      <c r="G104" s="29"/>
      <c r="H104" s="32"/>
    </row>
    <row r="105" spans="1:10" s="5" customFormat="1" ht="15.75" customHeight="1" x14ac:dyDescent="0.2">
      <c r="A105" s="30">
        <v>0.40972222222222221</v>
      </c>
      <c r="B105" s="103">
        <f t="shared" si="9"/>
        <v>0.41319444444444442</v>
      </c>
      <c r="C105" s="31">
        <v>3.472222222222222E-3</v>
      </c>
      <c r="D105" s="29" t="s">
        <v>147</v>
      </c>
      <c r="E105" s="88" t="s">
        <v>148</v>
      </c>
      <c r="F105" s="29">
        <v>5</v>
      </c>
      <c r="G105" s="29"/>
      <c r="H105" s="90" t="s">
        <v>21</v>
      </c>
    </row>
    <row r="106" spans="1:10" s="5" customFormat="1" ht="17" x14ac:dyDescent="0.2">
      <c r="A106" s="30">
        <v>0.41319444444444442</v>
      </c>
      <c r="B106" s="103">
        <f t="shared" si="9"/>
        <v>0.43402777777777773</v>
      </c>
      <c r="C106" s="31">
        <v>2.0833333333333332E-2</v>
      </c>
      <c r="D106" s="29" t="s">
        <v>28</v>
      </c>
      <c r="E106" s="99" t="s">
        <v>149</v>
      </c>
      <c r="F106" s="29">
        <v>30</v>
      </c>
      <c r="G106" s="29" t="s">
        <v>35</v>
      </c>
      <c r="H106" s="35" t="s">
        <v>136</v>
      </c>
    </row>
    <row r="107" spans="1:10" s="5" customFormat="1" ht="15.75" customHeight="1" x14ac:dyDescent="0.2">
      <c r="A107" s="30">
        <v>0.43402777777777779</v>
      </c>
      <c r="B107" s="29" t="s">
        <v>6</v>
      </c>
      <c r="C107" s="29"/>
      <c r="D107" s="3" t="s">
        <v>89</v>
      </c>
      <c r="E107" s="42" t="s">
        <v>62</v>
      </c>
      <c r="F107" s="3"/>
      <c r="G107" s="3">
        <v>50</v>
      </c>
      <c r="H107" s="44"/>
      <c r="I107" s="52" t="s">
        <v>150</v>
      </c>
      <c r="J107" s="52">
        <v>8</v>
      </c>
    </row>
    <row r="108" spans="1:10" s="5" customFormat="1" ht="15.75" customHeight="1" x14ac:dyDescent="0.2">
      <c r="A108" s="30"/>
      <c r="B108" s="29"/>
      <c r="C108" s="29"/>
      <c r="D108" s="3"/>
      <c r="E108" s="29"/>
      <c r="F108" s="3"/>
      <c r="G108" s="3"/>
      <c r="H108" s="44"/>
      <c r="I108" s="87"/>
      <c r="J108" s="87"/>
    </row>
    <row r="109" spans="1:10" s="5" customFormat="1" ht="15.75" customHeight="1" x14ac:dyDescent="0.2">
      <c r="A109" s="32" t="s">
        <v>47</v>
      </c>
      <c r="B109" s="29" t="s">
        <v>6</v>
      </c>
      <c r="C109" s="29"/>
      <c r="D109" s="29" t="s">
        <v>6</v>
      </c>
      <c r="E109" s="29"/>
      <c r="F109" s="29"/>
      <c r="G109" s="29"/>
      <c r="H109" s="32"/>
    </row>
    <row r="110" spans="1:10" s="5" customFormat="1" ht="15.75" customHeight="1" x14ac:dyDescent="0.2">
      <c r="A110" s="30">
        <v>0.43402777777777779</v>
      </c>
      <c r="B110" s="103">
        <f t="shared" ref="B110" si="10">+A110+C110</f>
        <v>0.4548611111111111</v>
      </c>
      <c r="C110" s="31">
        <v>2.0833333333333332E-2</v>
      </c>
      <c r="D110" s="29" t="s">
        <v>91</v>
      </c>
      <c r="E110" s="29"/>
      <c r="F110" s="29">
        <v>30</v>
      </c>
      <c r="G110" s="29"/>
      <c r="H110" s="32"/>
    </row>
    <row r="111" spans="1:10" s="5" customFormat="1" ht="15.75" customHeight="1" x14ac:dyDescent="0.2">
      <c r="A111" s="29" t="s">
        <v>6</v>
      </c>
      <c r="B111" s="29" t="s">
        <v>6</v>
      </c>
      <c r="C111" s="29" t="s">
        <v>6</v>
      </c>
      <c r="F111" s="29"/>
      <c r="G111" s="29"/>
      <c r="H111" s="32"/>
    </row>
    <row r="112" spans="1:10" s="5" customFormat="1" ht="15.75" customHeight="1" x14ac:dyDescent="0.2">
      <c r="A112" s="32" t="s">
        <v>151</v>
      </c>
      <c r="B112" s="29" t="s">
        <v>6</v>
      </c>
      <c r="C112" s="29" t="s">
        <v>6</v>
      </c>
      <c r="D112" s="32" t="s">
        <v>152</v>
      </c>
      <c r="E112" s="89" t="s">
        <v>153</v>
      </c>
      <c r="F112" s="29"/>
      <c r="G112" s="29"/>
      <c r="H112" s="90" t="s">
        <v>21</v>
      </c>
    </row>
    <row r="113" spans="1:10" s="5" customFormat="1" ht="15.75" customHeight="1" x14ac:dyDescent="0.2">
      <c r="A113" s="30">
        <v>0.4548611111111111</v>
      </c>
      <c r="B113" s="103">
        <f t="shared" ref="B113:B117" si="11">+A113+C113</f>
        <v>0.45833333333333331</v>
      </c>
      <c r="C113" s="31">
        <v>3.472222222222222E-3</v>
      </c>
      <c r="D113" s="29" t="s">
        <v>154</v>
      </c>
      <c r="E113" s="88" t="s">
        <v>155</v>
      </c>
      <c r="F113" s="29">
        <v>5</v>
      </c>
      <c r="G113" s="29"/>
      <c r="H113" s="90" t="s">
        <v>21</v>
      </c>
    </row>
    <row r="114" spans="1:10" s="5" customFormat="1" ht="15.75" customHeight="1" x14ac:dyDescent="0.2">
      <c r="A114" s="14">
        <f>B113</f>
        <v>0.45833333333333331</v>
      </c>
      <c r="B114" s="103">
        <f t="shared" si="11"/>
        <v>0.46180555555555552</v>
      </c>
      <c r="C114" s="31">
        <v>3.472222222222222E-3</v>
      </c>
      <c r="D114" s="5" t="s">
        <v>156</v>
      </c>
      <c r="E114" s="88" t="s">
        <v>157</v>
      </c>
      <c r="F114" s="29">
        <v>5</v>
      </c>
      <c r="G114" s="29"/>
      <c r="H114" s="90" t="s">
        <v>21</v>
      </c>
    </row>
    <row r="115" spans="1:10" s="5" customFormat="1" ht="15.75" customHeight="1" x14ac:dyDescent="0.2">
      <c r="A115" s="14">
        <f>B114</f>
        <v>0.46180555555555552</v>
      </c>
      <c r="B115" s="103">
        <f t="shared" si="11"/>
        <v>0.46527777777777773</v>
      </c>
      <c r="C115" s="31">
        <v>3.472222222222222E-3</v>
      </c>
      <c r="D115" s="29" t="s">
        <v>158</v>
      </c>
      <c r="E115" s="88" t="s">
        <v>159</v>
      </c>
      <c r="F115" s="29">
        <v>5</v>
      </c>
      <c r="G115" s="29"/>
      <c r="H115" s="90" t="s">
        <v>21</v>
      </c>
    </row>
    <row r="116" spans="1:10" s="5" customFormat="1" ht="15.75" customHeight="1" x14ac:dyDescent="0.2">
      <c r="A116" s="14">
        <f>B115</f>
        <v>0.46527777777777773</v>
      </c>
      <c r="B116" s="103">
        <f t="shared" si="11"/>
        <v>0.46874999999999994</v>
      </c>
      <c r="C116" s="31">
        <v>3.472222222222222E-3</v>
      </c>
      <c r="D116" s="5" t="s">
        <v>160</v>
      </c>
      <c r="E116" s="88" t="s">
        <v>161</v>
      </c>
      <c r="F116" s="29">
        <v>5</v>
      </c>
      <c r="G116" s="29"/>
      <c r="H116" s="90" t="s">
        <v>21</v>
      </c>
    </row>
    <row r="117" spans="1:10" s="5" customFormat="1" ht="17.25" customHeight="1" x14ac:dyDescent="0.2">
      <c r="A117" s="14">
        <f>B116</f>
        <v>0.46874999999999994</v>
      </c>
      <c r="B117" s="103">
        <f t="shared" si="11"/>
        <v>0.48958333333333326</v>
      </c>
      <c r="C117" s="31">
        <v>2.0833333333333332E-2</v>
      </c>
      <c r="D117" s="29" t="s">
        <v>162</v>
      </c>
      <c r="E117" s="99" t="s">
        <v>163</v>
      </c>
      <c r="F117" s="29">
        <v>30</v>
      </c>
      <c r="G117" s="29"/>
      <c r="H117" s="90" t="s">
        <v>61</v>
      </c>
    </row>
    <row r="118" spans="1:10" s="5" customFormat="1" ht="15.75" customHeight="1" x14ac:dyDescent="0.2">
      <c r="A118" s="14">
        <f>B117</f>
        <v>0.48958333333333326</v>
      </c>
      <c r="B118" s="29" t="s">
        <v>6</v>
      </c>
      <c r="C118" s="29" t="s">
        <v>6</v>
      </c>
      <c r="D118" s="29" t="s">
        <v>31</v>
      </c>
      <c r="E118" s="42" t="s">
        <v>62</v>
      </c>
      <c r="F118" s="29"/>
      <c r="G118" s="29">
        <v>50</v>
      </c>
      <c r="H118" s="32"/>
      <c r="I118" s="52" t="s">
        <v>164</v>
      </c>
      <c r="J118" s="52">
        <v>8</v>
      </c>
    </row>
    <row r="119" spans="1:10" s="5" customFormat="1" ht="15.75" customHeight="1" x14ac:dyDescent="0.2">
      <c r="A119" s="29" t="s">
        <v>6</v>
      </c>
      <c r="B119" s="29" t="s">
        <v>6</v>
      </c>
      <c r="C119" s="29"/>
      <c r="D119" s="29" t="s">
        <v>6</v>
      </c>
      <c r="E119" s="29"/>
      <c r="F119" s="29"/>
      <c r="G119" s="29"/>
      <c r="H119" s="32"/>
    </row>
    <row r="120" spans="1:10" s="5" customFormat="1" ht="15.75" customHeight="1" x14ac:dyDescent="0.2">
      <c r="A120" s="32" t="s">
        <v>64</v>
      </c>
      <c r="B120" s="29" t="s">
        <v>6</v>
      </c>
      <c r="C120" s="29" t="s">
        <v>35</v>
      </c>
      <c r="D120" s="29" t="s">
        <v>6</v>
      </c>
      <c r="E120" s="29"/>
      <c r="F120" s="29"/>
      <c r="G120" s="29"/>
      <c r="H120" s="32"/>
    </row>
    <row r="121" spans="1:10" s="5" customFormat="1" ht="17" x14ac:dyDescent="0.2">
      <c r="A121" s="30">
        <v>0.48958333333333331</v>
      </c>
      <c r="B121" s="103">
        <f t="shared" ref="B121:B123" si="12">+A121+C121</f>
        <v>0.5</v>
      </c>
      <c r="C121" s="31">
        <v>1.0416666666666666E-2</v>
      </c>
      <c r="D121" s="29" t="s">
        <v>65</v>
      </c>
      <c r="E121" s="29"/>
      <c r="F121" s="29">
        <v>15</v>
      </c>
      <c r="G121" s="29"/>
      <c r="H121" s="32"/>
    </row>
    <row r="122" spans="1:10" s="5" customFormat="1" ht="17" x14ac:dyDescent="0.2">
      <c r="A122" s="30">
        <v>0.5</v>
      </c>
      <c r="B122" s="103">
        <f t="shared" si="12"/>
        <v>0.54166666666666663</v>
      </c>
      <c r="C122" s="31">
        <v>4.1666666666666664E-2</v>
      </c>
      <c r="D122" s="29" t="s">
        <v>165</v>
      </c>
      <c r="E122" s="29"/>
      <c r="F122" s="29">
        <v>60</v>
      </c>
      <c r="G122" s="29"/>
      <c r="H122" s="32"/>
    </row>
    <row r="123" spans="1:10" s="5" customFormat="1" ht="17" x14ac:dyDescent="0.2">
      <c r="A123" s="30">
        <v>0.54166666666666663</v>
      </c>
      <c r="B123" s="103">
        <f t="shared" si="12"/>
        <v>0.55208333333333326</v>
      </c>
      <c r="C123" s="31">
        <v>1.0416666666666666E-2</v>
      </c>
      <c r="D123" s="29" t="s">
        <v>166</v>
      </c>
      <c r="E123" s="29"/>
      <c r="F123" s="29">
        <v>15</v>
      </c>
      <c r="G123" s="29"/>
      <c r="H123" s="32"/>
    </row>
    <row r="124" spans="1:10" s="5" customFormat="1" ht="15.75" customHeight="1" x14ac:dyDescent="0.2">
      <c r="A124" s="29" t="s">
        <v>6</v>
      </c>
      <c r="B124" s="29" t="s">
        <v>6</v>
      </c>
      <c r="C124" s="29" t="s">
        <v>6</v>
      </c>
      <c r="D124" s="29" t="s">
        <v>6</v>
      </c>
      <c r="E124" s="29"/>
      <c r="F124" s="29"/>
      <c r="G124" s="29"/>
      <c r="H124" s="32"/>
    </row>
    <row r="125" spans="1:10" s="5" customFormat="1" ht="15.75" customHeight="1" x14ac:dyDescent="0.2">
      <c r="A125" s="34" t="s">
        <v>167</v>
      </c>
      <c r="B125" s="29" t="s">
        <v>6</v>
      </c>
      <c r="C125" s="29" t="s">
        <v>6</v>
      </c>
      <c r="D125" s="32" t="s">
        <v>168</v>
      </c>
      <c r="E125" s="89" t="s">
        <v>169</v>
      </c>
      <c r="F125" s="29"/>
      <c r="G125" s="29"/>
      <c r="H125" s="90" t="s">
        <v>21</v>
      </c>
    </row>
    <row r="126" spans="1:10" s="5" customFormat="1" ht="15.75" customHeight="1" x14ac:dyDescent="0.2">
      <c r="A126" s="30">
        <v>0.55208333333333337</v>
      </c>
      <c r="B126" s="103">
        <f t="shared" ref="B126:B130" si="13">+A126+C126</f>
        <v>0.55555555555555558</v>
      </c>
      <c r="C126" s="31">
        <v>3.472222222222222E-3</v>
      </c>
      <c r="D126" s="29" t="s">
        <v>170</v>
      </c>
      <c r="E126" s="88" t="s">
        <v>171</v>
      </c>
      <c r="F126" s="29">
        <v>5</v>
      </c>
      <c r="G126" s="29"/>
      <c r="H126" s="90" t="s">
        <v>21</v>
      </c>
    </row>
    <row r="127" spans="1:10" s="5" customFormat="1" ht="15.75" customHeight="1" x14ac:dyDescent="0.2">
      <c r="A127" s="30">
        <v>0.55555555555555558</v>
      </c>
      <c r="B127" s="103">
        <f t="shared" si="13"/>
        <v>0.55902777777777779</v>
      </c>
      <c r="C127" s="31">
        <v>3.472222222222222E-3</v>
      </c>
      <c r="D127" s="49" t="s">
        <v>172</v>
      </c>
      <c r="E127" s="88" t="s">
        <v>173</v>
      </c>
      <c r="F127" s="29">
        <v>5</v>
      </c>
      <c r="G127" s="29"/>
      <c r="H127" s="90" t="s">
        <v>21</v>
      </c>
    </row>
    <row r="128" spans="1:10" s="5" customFormat="1" ht="15.75" customHeight="1" x14ac:dyDescent="0.2">
      <c r="A128" s="30">
        <v>0.55902777777777779</v>
      </c>
      <c r="B128" s="103">
        <f t="shared" si="13"/>
        <v>0.5625</v>
      </c>
      <c r="C128" s="31">
        <v>3.472222222222222E-3</v>
      </c>
      <c r="D128" s="29" t="s">
        <v>174</v>
      </c>
      <c r="E128" s="88" t="s">
        <v>175</v>
      </c>
      <c r="F128" s="29">
        <v>5</v>
      </c>
      <c r="G128" s="29"/>
      <c r="H128" s="90" t="s">
        <v>21</v>
      </c>
    </row>
    <row r="129" spans="1:10" s="5" customFormat="1" ht="15.75" customHeight="1" x14ac:dyDescent="0.2">
      <c r="A129" s="30">
        <v>0.5625</v>
      </c>
      <c r="B129" s="103">
        <v>0.56597222222222221</v>
      </c>
      <c r="C129" s="31">
        <v>3.472222222222222E-3</v>
      </c>
      <c r="D129" s="29" t="s">
        <v>176</v>
      </c>
      <c r="E129" s="88" t="s">
        <v>177</v>
      </c>
      <c r="F129" s="29">
        <v>5</v>
      </c>
      <c r="G129" s="29"/>
      <c r="H129" s="90" t="s">
        <v>21</v>
      </c>
    </row>
    <row r="130" spans="1:10" s="5" customFormat="1" ht="15.75" customHeight="1" x14ac:dyDescent="0.2">
      <c r="A130" s="30">
        <v>0.56597222222222221</v>
      </c>
      <c r="B130" s="103">
        <f t="shared" si="13"/>
        <v>0.58680555555555558</v>
      </c>
      <c r="C130" s="31">
        <v>2.0833333333333332E-2</v>
      </c>
      <c r="D130" s="29" t="s">
        <v>28</v>
      </c>
      <c r="E130" s="99" t="s">
        <v>178</v>
      </c>
      <c r="F130" s="29">
        <v>30</v>
      </c>
      <c r="G130" s="29"/>
      <c r="H130" s="90" t="s">
        <v>136</v>
      </c>
    </row>
    <row r="131" spans="1:10" s="5" customFormat="1" ht="15.75" customHeight="1" x14ac:dyDescent="0.2">
      <c r="A131" s="30">
        <v>8.6805555555555552E-2</v>
      </c>
      <c r="B131" s="29" t="s">
        <v>6</v>
      </c>
      <c r="C131" s="29" t="s">
        <v>6</v>
      </c>
      <c r="D131" s="29" t="s">
        <v>31</v>
      </c>
      <c r="E131" s="42" t="s">
        <v>62</v>
      </c>
      <c r="F131" s="29"/>
      <c r="G131" s="29">
        <v>50</v>
      </c>
      <c r="H131" s="32"/>
      <c r="I131" s="52" t="s">
        <v>179</v>
      </c>
      <c r="J131" s="52">
        <v>8</v>
      </c>
    </row>
    <row r="132" spans="1:10" s="5" customFormat="1" ht="15.75" customHeight="1" x14ac:dyDescent="0.2">
      <c r="A132" s="30"/>
      <c r="B132" s="29"/>
      <c r="C132" s="29"/>
      <c r="D132" s="29"/>
      <c r="E132" s="29"/>
      <c r="F132" s="29"/>
      <c r="G132" s="29"/>
      <c r="H132" s="32"/>
      <c r="I132" s="87"/>
      <c r="J132" s="87"/>
    </row>
    <row r="133" spans="1:10" s="5" customFormat="1" ht="15.75" customHeight="1" x14ac:dyDescent="0.2">
      <c r="A133" s="32" t="s">
        <v>47</v>
      </c>
      <c r="B133" s="29" t="s">
        <v>6</v>
      </c>
      <c r="C133" s="29" t="s">
        <v>6</v>
      </c>
      <c r="D133" s="29" t="s">
        <v>6</v>
      </c>
      <c r="E133" s="29"/>
      <c r="F133" s="29"/>
      <c r="G133" s="29"/>
      <c r="H133" s="32"/>
    </row>
    <row r="134" spans="1:10" s="5" customFormat="1" ht="15.75" customHeight="1" x14ac:dyDescent="0.2">
      <c r="A134" s="14">
        <v>0.58680555555555558</v>
      </c>
      <c r="B134" s="103">
        <f t="shared" ref="B134" si="14">+A134+C134</f>
        <v>0.60763888888888895</v>
      </c>
      <c r="C134" s="31">
        <v>2.0833333333333332E-2</v>
      </c>
      <c r="D134" s="29" t="s">
        <v>91</v>
      </c>
      <c r="E134" s="29"/>
      <c r="F134" s="29">
        <v>30</v>
      </c>
      <c r="G134" s="29"/>
      <c r="H134" s="32"/>
    </row>
    <row r="135" spans="1:10" ht="15.75" customHeight="1" x14ac:dyDescent="0.2">
      <c r="A135" s="29" t="s">
        <v>6</v>
      </c>
      <c r="B135" s="29" t="s">
        <v>6</v>
      </c>
      <c r="C135" s="29" t="s">
        <v>35</v>
      </c>
      <c r="F135" s="29"/>
      <c r="G135" s="29"/>
      <c r="H135" s="32"/>
    </row>
    <row r="136" spans="1:10" s="6" customFormat="1" ht="17" x14ac:dyDescent="0.2">
      <c r="A136" s="119" t="s">
        <v>180</v>
      </c>
      <c r="B136" s="119"/>
      <c r="C136" s="29" t="s">
        <v>35</v>
      </c>
      <c r="D136" s="32" t="s">
        <v>181</v>
      </c>
      <c r="E136" s="89" t="s">
        <v>182</v>
      </c>
      <c r="F136" s="32"/>
      <c r="G136" s="32"/>
      <c r="H136" s="90" t="s">
        <v>21</v>
      </c>
    </row>
    <row r="137" spans="1:10" s="5" customFormat="1" ht="15.75" customHeight="1" x14ac:dyDescent="0.2">
      <c r="A137" s="30">
        <f>+B134</f>
        <v>0.60763888888888895</v>
      </c>
      <c r="B137" s="103">
        <f t="shared" ref="B137:B144" si="15">+A137+C137</f>
        <v>0.61458333333333337</v>
      </c>
      <c r="C137" s="31">
        <v>6.9444444444444441E-3</v>
      </c>
      <c r="D137" s="29" t="s">
        <v>183</v>
      </c>
      <c r="E137" s="88" t="s">
        <v>184</v>
      </c>
      <c r="F137" s="29">
        <v>10</v>
      </c>
      <c r="G137" s="29"/>
      <c r="H137" s="90" t="s">
        <v>21</v>
      </c>
    </row>
    <row r="138" spans="1:10" s="5" customFormat="1" ht="15.75" customHeight="1" x14ac:dyDescent="0.2">
      <c r="A138" s="14">
        <f t="shared" ref="A138:A145" si="16">B137</f>
        <v>0.61458333333333337</v>
      </c>
      <c r="B138" s="103">
        <f t="shared" si="15"/>
        <v>0.62152777777777779</v>
      </c>
      <c r="C138" s="31">
        <v>6.9444444444444441E-3</v>
      </c>
      <c r="D138" s="29" t="s">
        <v>185</v>
      </c>
      <c r="E138" s="88" t="s">
        <v>186</v>
      </c>
      <c r="F138" s="29">
        <v>10</v>
      </c>
      <c r="G138" s="29"/>
      <c r="H138" s="90" t="s">
        <v>21</v>
      </c>
    </row>
    <row r="139" spans="1:10" s="5" customFormat="1" ht="15.75" customHeight="1" x14ac:dyDescent="0.2">
      <c r="A139" s="14">
        <f t="shared" si="16"/>
        <v>0.62152777777777779</v>
      </c>
      <c r="B139" s="103">
        <f t="shared" si="15"/>
        <v>0.62847222222222221</v>
      </c>
      <c r="C139" s="31">
        <v>6.9444444444444441E-3</v>
      </c>
      <c r="D139" s="29" t="s">
        <v>187</v>
      </c>
      <c r="E139" s="88" t="s">
        <v>188</v>
      </c>
      <c r="F139" s="29">
        <v>10</v>
      </c>
      <c r="G139" s="29"/>
      <c r="H139" s="90" t="s">
        <v>21</v>
      </c>
    </row>
    <row r="140" spans="1:10" s="5" customFormat="1" ht="15.75" customHeight="1" x14ac:dyDescent="0.2">
      <c r="A140" s="14">
        <f t="shared" si="16"/>
        <v>0.62847222222222221</v>
      </c>
      <c r="B140" s="103">
        <f t="shared" si="15"/>
        <v>0.63541666666666663</v>
      </c>
      <c r="C140" s="31">
        <v>6.9444444444444441E-3</v>
      </c>
      <c r="D140" s="29" t="s">
        <v>189</v>
      </c>
      <c r="E140" s="88" t="s">
        <v>190</v>
      </c>
      <c r="F140" s="29">
        <v>10</v>
      </c>
      <c r="G140" s="29"/>
      <c r="H140" s="90" t="s">
        <v>21</v>
      </c>
    </row>
    <row r="141" spans="1:10" s="5" customFormat="1" ht="15.75" customHeight="1" x14ac:dyDescent="0.2">
      <c r="A141" s="14">
        <f t="shared" si="16"/>
        <v>0.63541666666666663</v>
      </c>
      <c r="B141" s="103">
        <f t="shared" si="15"/>
        <v>0.64236111111111105</v>
      </c>
      <c r="C141" s="31">
        <v>6.9444444444444441E-3</v>
      </c>
      <c r="D141" s="29" t="s">
        <v>191</v>
      </c>
      <c r="E141" s="88" t="s">
        <v>192</v>
      </c>
      <c r="F141" s="29">
        <v>10</v>
      </c>
      <c r="G141" s="29"/>
      <c r="H141" s="90" t="s">
        <v>21</v>
      </c>
    </row>
    <row r="142" spans="1:10" s="5" customFormat="1" ht="15.75" customHeight="1" x14ac:dyDescent="0.2">
      <c r="A142" s="14">
        <f t="shared" si="16"/>
        <v>0.64236111111111105</v>
      </c>
      <c r="B142" s="103">
        <f t="shared" si="15"/>
        <v>0.64930555555555547</v>
      </c>
      <c r="C142" s="31">
        <v>6.9444444444444441E-3</v>
      </c>
      <c r="D142" s="29" t="s">
        <v>193</v>
      </c>
      <c r="E142" s="88" t="s">
        <v>194</v>
      </c>
      <c r="F142" s="29">
        <v>10</v>
      </c>
      <c r="G142" s="29"/>
      <c r="H142" s="90" t="s">
        <v>21</v>
      </c>
    </row>
    <row r="143" spans="1:10" s="5" customFormat="1" ht="15.75" customHeight="1" x14ac:dyDescent="0.2">
      <c r="A143" s="14">
        <f>B142</f>
        <v>0.64930555555555547</v>
      </c>
      <c r="B143" s="103">
        <f t="shared" si="15"/>
        <v>0.65624999999999989</v>
      </c>
      <c r="C143" s="31">
        <v>6.9444444444444441E-3</v>
      </c>
      <c r="D143" s="29" t="s">
        <v>195</v>
      </c>
      <c r="E143" s="88" t="s">
        <v>196</v>
      </c>
      <c r="F143" s="29">
        <v>10</v>
      </c>
      <c r="G143" s="29"/>
      <c r="H143" s="90" t="s">
        <v>21</v>
      </c>
    </row>
    <row r="144" spans="1:10" s="5" customFormat="1" ht="15.75" customHeight="1" x14ac:dyDescent="0.2">
      <c r="A144" s="14">
        <f>B143</f>
        <v>0.65624999999999989</v>
      </c>
      <c r="B144" s="103">
        <f t="shared" si="15"/>
        <v>0.67708333333333326</v>
      </c>
      <c r="C144" s="31">
        <v>2.0833333333333332E-2</v>
      </c>
      <c r="D144" s="29" t="s">
        <v>197</v>
      </c>
      <c r="E144" s="52" t="s">
        <v>198</v>
      </c>
      <c r="F144" s="29">
        <v>30</v>
      </c>
      <c r="G144" s="29"/>
      <c r="H144" s="32"/>
      <c r="I144" s="52" t="s">
        <v>199</v>
      </c>
      <c r="J144" s="52">
        <v>8</v>
      </c>
    </row>
    <row r="145" spans="1:10" s="5" customFormat="1" ht="15.75" customHeight="1" x14ac:dyDescent="0.2">
      <c r="A145" s="14">
        <f t="shared" si="16"/>
        <v>0.67708333333333326</v>
      </c>
      <c r="B145" s="29" t="s">
        <v>6</v>
      </c>
      <c r="C145" s="29" t="s">
        <v>6</v>
      </c>
      <c r="D145" s="29" t="s">
        <v>31</v>
      </c>
      <c r="E145" s="32"/>
      <c r="F145" s="29"/>
      <c r="G145" s="29">
        <v>100</v>
      </c>
      <c r="H145" s="32"/>
    </row>
    <row r="146" spans="1:10" s="5" customFormat="1" ht="15.75" customHeight="1" x14ac:dyDescent="0.2">
      <c r="A146" s="29" t="s">
        <v>6</v>
      </c>
      <c r="B146" s="29" t="s">
        <v>6</v>
      </c>
      <c r="C146" s="29" t="s">
        <v>6</v>
      </c>
      <c r="D146" s="29" t="s">
        <v>6</v>
      </c>
      <c r="E146" s="32"/>
      <c r="F146" s="29"/>
      <c r="G146" s="29"/>
      <c r="H146" s="32"/>
    </row>
    <row r="147" spans="1:10" s="6" customFormat="1" ht="17" x14ac:dyDescent="0.2">
      <c r="A147" s="34" t="s">
        <v>200</v>
      </c>
      <c r="B147" s="32" t="s">
        <v>6</v>
      </c>
      <c r="C147" s="32" t="s">
        <v>6</v>
      </c>
      <c r="D147" s="32" t="s">
        <v>201</v>
      </c>
      <c r="E147" s="32"/>
      <c r="F147" s="32"/>
      <c r="G147" s="32"/>
      <c r="H147" s="32"/>
    </row>
    <row r="148" spans="1:10" s="6" customFormat="1" ht="17" x14ac:dyDescent="0.2">
      <c r="A148" s="41">
        <v>0.67708333333333337</v>
      </c>
      <c r="B148" s="103">
        <f t="shared" ref="B148:B152" si="17">+A148+C148</f>
        <v>0.68055555555555558</v>
      </c>
      <c r="C148" s="31">
        <v>3.472222222222222E-3</v>
      </c>
      <c r="D148" s="29" t="s">
        <v>202</v>
      </c>
      <c r="E148" s="32"/>
      <c r="F148" s="29">
        <v>5</v>
      </c>
      <c r="G148" s="32"/>
      <c r="H148" s="32"/>
    </row>
    <row r="149" spans="1:10" s="5" customFormat="1" ht="15.75" customHeight="1" x14ac:dyDescent="0.2">
      <c r="A149" s="30">
        <v>0.68055555555555558</v>
      </c>
      <c r="B149" s="103">
        <f t="shared" si="17"/>
        <v>0.6875</v>
      </c>
      <c r="C149" s="31">
        <v>6.9444444444444441E-3</v>
      </c>
      <c r="D149" s="39" t="s">
        <v>203</v>
      </c>
      <c r="E149" s="88" t="s">
        <v>204</v>
      </c>
      <c r="F149" s="29">
        <v>10</v>
      </c>
      <c r="G149" s="29"/>
      <c r="H149" s="90" t="s">
        <v>21</v>
      </c>
    </row>
    <row r="150" spans="1:10" s="5" customFormat="1" ht="15.75" customHeight="1" x14ac:dyDescent="0.2">
      <c r="A150" s="30">
        <v>0.6875</v>
      </c>
      <c r="B150" s="103">
        <v>0.69444444444444442</v>
      </c>
      <c r="C150" s="31">
        <v>6.9444444444444441E-3</v>
      </c>
      <c r="D150" s="39" t="s">
        <v>205</v>
      </c>
      <c r="E150" s="88" t="s">
        <v>206</v>
      </c>
      <c r="F150" s="29">
        <v>10</v>
      </c>
      <c r="G150" s="29"/>
      <c r="H150" s="90" t="s">
        <v>21</v>
      </c>
    </row>
    <row r="151" spans="1:10" s="5" customFormat="1" ht="15.75" customHeight="1" x14ac:dyDescent="0.2">
      <c r="A151" s="30">
        <v>0.69444444444444442</v>
      </c>
      <c r="B151" s="103">
        <f t="shared" si="17"/>
        <v>0.70138888888888884</v>
      </c>
      <c r="C151" s="31">
        <v>6.9444444444444441E-3</v>
      </c>
      <c r="D151" s="39" t="s">
        <v>207</v>
      </c>
      <c r="E151" s="88" t="s">
        <v>208</v>
      </c>
      <c r="F151" s="29">
        <v>10</v>
      </c>
      <c r="G151" s="29"/>
      <c r="H151" s="90" t="s">
        <v>21</v>
      </c>
    </row>
    <row r="152" spans="1:10" s="5" customFormat="1" ht="15.75" customHeight="1" x14ac:dyDescent="0.2">
      <c r="A152" s="30">
        <v>0.70138888888888884</v>
      </c>
      <c r="B152" s="103">
        <f t="shared" si="17"/>
        <v>0.70833333333333326</v>
      </c>
      <c r="C152" s="31">
        <v>6.9444444444444441E-3</v>
      </c>
      <c r="D152" s="29" t="s">
        <v>209</v>
      </c>
      <c r="E152" s="42" t="s">
        <v>210</v>
      </c>
      <c r="F152" s="29">
        <v>10</v>
      </c>
      <c r="G152" s="29"/>
      <c r="H152" s="32"/>
      <c r="I152" s="52" t="s">
        <v>211</v>
      </c>
      <c r="J152" s="52">
        <v>3</v>
      </c>
    </row>
    <row r="153" spans="1:10" s="5" customFormat="1" ht="15.75" customHeight="1" x14ac:dyDescent="0.2">
      <c r="A153" s="30">
        <v>0.70833333333333337</v>
      </c>
      <c r="B153" s="29" t="s">
        <v>35</v>
      </c>
      <c r="C153" s="29" t="s">
        <v>6</v>
      </c>
      <c r="D153" s="29" t="s">
        <v>31</v>
      </c>
      <c r="E153" s="29"/>
      <c r="F153" s="29" t="s">
        <v>35</v>
      </c>
      <c r="G153" s="29">
        <v>30</v>
      </c>
      <c r="H153" s="32"/>
    </row>
    <row r="154" spans="1:10" s="5" customFormat="1" ht="15.75" customHeight="1" x14ac:dyDescent="0.2">
      <c r="A154" s="29" t="s">
        <v>6</v>
      </c>
      <c r="B154" s="29" t="s">
        <v>6</v>
      </c>
      <c r="C154" s="29" t="s">
        <v>6</v>
      </c>
      <c r="D154" s="29" t="s">
        <v>212</v>
      </c>
      <c r="E154" s="29"/>
      <c r="F154" s="29"/>
      <c r="G154" s="29"/>
      <c r="H154" s="32"/>
    </row>
    <row r="155" spans="1:10" s="5" customFormat="1" ht="15.75" customHeight="1" x14ac:dyDescent="0.2">
      <c r="A155" s="29" t="s">
        <v>6</v>
      </c>
      <c r="B155" s="29" t="s">
        <v>6</v>
      </c>
      <c r="C155" s="29" t="s">
        <v>6</v>
      </c>
      <c r="D155" s="32" t="s">
        <v>213</v>
      </c>
      <c r="E155" s="32"/>
      <c r="F155" s="29"/>
      <c r="G155" s="29"/>
      <c r="H155" s="32">
        <v>62</v>
      </c>
    </row>
    <row r="156" spans="1:10" ht="15.75" customHeight="1" x14ac:dyDescent="0.2">
      <c r="A156" s="29" t="s">
        <v>6</v>
      </c>
      <c r="B156" s="29" t="s">
        <v>6</v>
      </c>
      <c r="C156" s="29" t="s">
        <v>6</v>
      </c>
      <c r="D156" s="29"/>
      <c r="E156" s="29"/>
      <c r="F156" s="29"/>
      <c r="G156" s="29"/>
      <c r="H156" s="32"/>
    </row>
    <row r="157" spans="1:10" s="5" customFormat="1" ht="15.75" customHeight="1" x14ac:dyDescent="0.2">
      <c r="A157" s="32" t="s">
        <v>214</v>
      </c>
      <c r="B157" s="29" t="s">
        <v>6</v>
      </c>
      <c r="C157" s="29" t="s">
        <v>6</v>
      </c>
      <c r="D157" s="29"/>
      <c r="E157" s="29"/>
      <c r="F157" s="29"/>
      <c r="G157" s="29"/>
      <c r="H157" s="32"/>
    </row>
    <row r="158" spans="1:10" s="5" customFormat="1" ht="15.75" customHeight="1" x14ac:dyDescent="0.2">
      <c r="A158" s="30">
        <v>0.8125</v>
      </c>
      <c r="B158" s="103">
        <v>0.89583333333333337</v>
      </c>
      <c r="C158" s="31">
        <v>8.3333333333333329E-2</v>
      </c>
      <c r="D158" s="29" t="s">
        <v>214</v>
      </c>
      <c r="E158" s="29"/>
      <c r="F158" s="29"/>
      <c r="G158" s="29"/>
      <c r="H158" s="32"/>
    </row>
    <row r="159" spans="1:10" s="5" customFormat="1" ht="15.75" customHeight="1" x14ac:dyDescent="0.2">
      <c r="A159" s="29" t="s">
        <v>6</v>
      </c>
      <c r="B159" s="29" t="s">
        <v>6</v>
      </c>
      <c r="C159" s="29" t="s">
        <v>6</v>
      </c>
      <c r="D159" s="29"/>
      <c r="E159" s="29" t="s">
        <v>215</v>
      </c>
      <c r="F159" s="29"/>
      <c r="G159" s="29">
        <f>SUM(G85:G158)</f>
        <v>330</v>
      </c>
      <c r="H159" s="32"/>
    </row>
    <row r="160" spans="1:10" s="5" customFormat="1" ht="15.75" customHeight="1" x14ac:dyDescent="0.2">
      <c r="A160" s="29" t="s">
        <v>6</v>
      </c>
      <c r="B160" s="29" t="s">
        <v>6</v>
      </c>
      <c r="C160" s="29" t="s">
        <v>6</v>
      </c>
      <c r="D160" s="29"/>
      <c r="E160" s="29"/>
      <c r="F160" s="29"/>
      <c r="G160" s="29"/>
      <c r="H160" s="32"/>
    </row>
    <row r="161" spans="1:10" s="5" customFormat="1" ht="15.75" customHeight="1" x14ac:dyDescent="0.2">
      <c r="A161" s="29" t="s">
        <v>6</v>
      </c>
      <c r="B161" s="29" t="s">
        <v>6</v>
      </c>
      <c r="C161" s="29" t="s">
        <v>6</v>
      </c>
      <c r="D161" s="29"/>
      <c r="E161" s="29" t="s">
        <v>216</v>
      </c>
      <c r="F161" s="29"/>
      <c r="G161" s="29">
        <f>G82+G159</f>
        <v>700</v>
      </c>
      <c r="H161" s="32"/>
    </row>
    <row r="162" spans="1:10" s="5" customFormat="1" ht="15.75" customHeight="1" x14ac:dyDescent="0.2">
      <c r="A162" s="26" t="s">
        <v>217</v>
      </c>
      <c r="B162" s="26" t="s">
        <v>6</v>
      </c>
      <c r="C162" s="26" t="s">
        <v>6</v>
      </c>
      <c r="D162" s="27" t="s">
        <v>6</v>
      </c>
      <c r="E162" s="26" t="s">
        <v>6</v>
      </c>
      <c r="F162" s="27" t="s">
        <v>6</v>
      </c>
      <c r="G162" s="27" t="s">
        <v>6</v>
      </c>
      <c r="H162" s="32"/>
      <c r="I162" s="51" t="s">
        <v>218</v>
      </c>
      <c r="J162" s="51">
        <f>SUM(J1:J161)</f>
        <v>99</v>
      </c>
    </row>
    <row r="163" spans="1:10" s="5" customFormat="1" ht="15.75" customHeight="1" x14ac:dyDescent="0.2">
      <c r="A163" s="28" t="s">
        <v>219</v>
      </c>
      <c r="B163" s="29" t="s">
        <v>6</v>
      </c>
      <c r="C163" s="29" t="s">
        <v>6</v>
      </c>
      <c r="D163" s="29"/>
      <c r="E163" s="29"/>
      <c r="F163" s="29"/>
      <c r="G163" s="29"/>
      <c r="H163" s="32"/>
    </row>
    <row r="164" spans="1:10" s="5" customFormat="1" ht="15.75" customHeight="1" x14ac:dyDescent="0.2">
      <c r="A164" s="28" t="s">
        <v>220</v>
      </c>
      <c r="B164" s="29" t="s">
        <v>6</v>
      </c>
      <c r="C164" s="29" t="s">
        <v>6</v>
      </c>
      <c r="D164" s="29"/>
      <c r="E164" s="42" t="s">
        <v>221</v>
      </c>
      <c r="F164" s="29"/>
      <c r="G164" s="29"/>
      <c r="H164" s="32"/>
    </row>
    <row r="165" spans="1:10" ht="15.75" customHeight="1" x14ac:dyDescent="0.2">
      <c r="A165" s="29" t="s">
        <v>6</v>
      </c>
      <c r="B165" s="29" t="s">
        <v>6</v>
      </c>
      <c r="C165" s="29" t="s">
        <v>6</v>
      </c>
      <c r="D165" s="29"/>
      <c r="E165" s="42" t="s">
        <v>222</v>
      </c>
      <c r="F165" s="29"/>
      <c r="G165" s="29"/>
      <c r="H165" s="32"/>
    </row>
    <row r="166" spans="1:10" ht="15.75" customHeight="1" x14ac:dyDescent="0.2">
      <c r="A166" s="29" t="s">
        <v>6</v>
      </c>
      <c r="B166" s="29" t="s">
        <v>6</v>
      </c>
      <c r="C166" s="29"/>
      <c r="D166" s="29"/>
      <c r="E166" s="42" t="s">
        <v>223</v>
      </c>
      <c r="F166" s="29"/>
      <c r="G166" s="29"/>
      <c r="H166" s="32"/>
    </row>
    <row r="167" spans="1:10" ht="15.75" customHeight="1" x14ac:dyDescent="0.2">
      <c r="A167" s="29" t="s">
        <v>6</v>
      </c>
      <c r="B167" s="29" t="s">
        <v>6</v>
      </c>
      <c r="C167" s="29"/>
      <c r="D167" s="29"/>
      <c r="E167" s="43" t="s">
        <v>224</v>
      </c>
      <c r="F167" s="29"/>
      <c r="G167" s="29"/>
      <c r="H167" s="32"/>
    </row>
    <row r="168" spans="1:10" ht="15.75" customHeight="1" x14ac:dyDescent="0.2">
      <c r="A168" s="29" t="s">
        <v>6</v>
      </c>
      <c r="B168" s="29" t="s">
        <v>6</v>
      </c>
      <c r="C168" s="29"/>
      <c r="D168" s="29"/>
      <c r="E168" s="104" t="s">
        <v>225</v>
      </c>
      <c r="F168" s="29"/>
      <c r="G168" s="29"/>
      <c r="H168" s="32"/>
    </row>
    <row r="169" spans="1:10" ht="15.75" customHeight="1" x14ac:dyDescent="0.2">
      <c r="A169" s="105" t="s">
        <v>226</v>
      </c>
    </row>
    <row r="170" spans="1:10" ht="15.75" customHeight="1" x14ac:dyDescent="0.2">
      <c r="A170" s="106" t="s">
        <v>227</v>
      </c>
    </row>
    <row r="171" spans="1:10" ht="15.75" customHeight="1" x14ac:dyDescent="0.2">
      <c r="A171" s="106" t="s">
        <v>228</v>
      </c>
    </row>
    <row r="172" spans="1:10" ht="15.75" customHeight="1" x14ac:dyDescent="0.2">
      <c r="A172" s="106" t="s">
        <v>229</v>
      </c>
    </row>
    <row r="173" spans="1:10" ht="15.75" customHeight="1" x14ac:dyDescent="0.2">
      <c r="A173" s="106" t="s">
        <v>230</v>
      </c>
    </row>
    <row r="174" spans="1:10" ht="15.75" customHeight="1" x14ac:dyDescent="0.2">
      <c r="A174" s="106" t="s">
        <v>231</v>
      </c>
    </row>
    <row r="175" spans="1:10" ht="15.75" customHeight="1" x14ac:dyDescent="0.2">
      <c r="A175" s="106" t="s">
        <v>232</v>
      </c>
    </row>
    <row r="176" spans="1:10" ht="15.75" customHeight="1" x14ac:dyDescent="0.2">
      <c r="A176" s="106" t="s">
        <v>233</v>
      </c>
    </row>
    <row r="177" spans="1:2" ht="15.75" customHeight="1" x14ac:dyDescent="0.2">
      <c r="A177" s="106" t="s">
        <v>234</v>
      </c>
    </row>
    <row r="178" spans="1:2" ht="15.75" customHeight="1" x14ac:dyDescent="0.2">
      <c r="A178" s="106" t="s">
        <v>235</v>
      </c>
    </row>
    <row r="179" spans="1:2" ht="15.75" customHeight="1" x14ac:dyDescent="0.2">
      <c r="A179" t="s">
        <v>236</v>
      </c>
    </row>
    <row r="180" spans="1:2" ht="15.75" customHeight="1" x14ac:dyDescent="0.2">
      <c r="A180" s="106" t="s">
        <v>237</v>
      </c>
    </row>
    <row r="181" spans="1:2" ht="15.75" customHeight="1" x14ac:dyDescent="0.2">
      <c r="A181" t="s">
        <v>238</v>
      </c>
      <c r="B181"/>
    </row>
    <row r="182" spans="1:2" ht="15.75" customHeight="1" x14ac:dyDescent="0.2">
      <c r="A182" t="s">
        <v>239</v>
      </c>
      <c r="B182"/>
    </row>
    <row r="183" spans="1:2" ht="15.75" customHeight="1" x14ac:dyDescent="0.2">
      <c r="A183" s="106" t="s">
        <v>240</v>
      </c>
    </row>
    <row r="184" spans="1:2" ht="15.75" customHeight="1" x14ac:dyDescent="0.2">
      <c r="A184" s="106" t="s">
        <v>241</v>
      </c>
    </row>
    <row r="185" spans="1:2" ht="15.75" customHeight="1" x14ac:dyDescent="0.2">
      <c r="A185" s="106" t="s">
        <v>242</v>
      </c>
    </row>
    <row r="186" spans="1:2" ht="15.75" customHeight="1" x14ac:dyDescent="0.2">
      <c r="A186" s="106" t="s">
        <v>243</v>
      </c>
    </row>
    <row r="187" spans="1:2" ht="15.75" customHeight="1" x14ac:dyDescent="0.2">
      <c r="A187" s="106" t="s">
        <v>244</v>
      </c>
    </row>
  </sheetData>
  <mergeCells count="3">
    <mergeCell ref="A1:H1"/>
    <mergeCell ref="A2:E2"/>
    <mergeCell ref="A136:B1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A5212-D6FD-4BE7-9149-83B76840287A}">
  <dimension ref="A1:I32"/>
  <sheetViews>
    <sheetView workbookViewId="0">
      <selection activeCell="C28" sqref="C28"/>
    </sheetView>
  </sheetViews>
  <sheetFormatPr baseColWidth="10" defaultColWidth="8.83203125" defaultRowHeight="15.75" customHeight="1" x14ac:dyDescent="0.2"/>
  <cols>
    <col min="1" max="1" width="18.33203125" style="62" customWidth="1"/>
    <col min="2" max="2" width="49.5" style="62" customWidth="1"/>
    <col min="3" max="3" width="17" style="62" bestFit="1" customWidth="1"/>
    <col min="4" max="4" width="32.1640625" style="62" customWidth="1"/>
    <col min="5" max="5" width="49.5" style="62" customWidth="1"/>
    <col min="6" max="6" width="8.83203125" style="62"/>
    <col min="7" max="7" width="49.5" style="62" customWidth="1"/>
    <col min="8" max="8" width="22.83203125" style="62" customWidth="1"/>
    <col min="9" max="9" width="47.33203125" style="62" bestFit="1" customWidth="1"/>
    <col min="10" max="16384" width="8.83203125" style="62"/>
  </cols>
  <sheetData>
    <row r="1" spans="1:9" s="61" customFormat="1" ht="15.75" customHeight="1" x14ac:dyDescent="0.2">
      <c r="A1" s="123" t="s">
        <v>245</v>
      </c>
      <c r="B1" s="123"/>
    </row>
    <row r="2" spans="1:9" s="61" customFormat="1" ht="15.75" customHeight="1" x14ac:dyDescent="0.2">
      <c r="A2" s="63"/>
      <c r="B2" s="63"/>
      <c r="C2" s="56"/>
      <c r="D2" s="56"/>
      <c r="E2" s="56"/>
      <c r="F2" s="56"/>
      <c r="G2" s="56"/>
      <c r="H2" s="56"/>
    </row>
    <row r="3" spans="1:9" s="69" customFormat="1" ht="15.75" customHeight="1" x14ac:dyDescent="0.2">
      <c r="A3" s="64"/>
      <c r="B3" s="65" t="s">
        <v>246</v>
      </c>
      <c r="C3" s="66" t="s">
        <v>247</v>
      </c>
      <c r="D3" s="65" t="s">
        <v>248</v>
      </c>
      <c r="E3" s="65" t="s">
        <v>249</v>
      </c>
      <c r="F3" s="65"/>
      <c r="G3" s="65" t="s">
        <v>250</v>
      </c>
      <c r="H3" s="67" t="s">
        <v>251</v>
      </c>
      <c r="I3" s="68"/>
    </row>
    <row r="4" spans="1:9" s="61" customFormat="1" ht="17" customHeight="1" x14ac:dyDescent="0.2">
      <c r="A4" s="54" t="s">
        <v>252</v>
      </c>
      <c r="B4" s="58" t="s">
        <v>253</v>
      </c>
      <c r="C4" s="91" t="s">
        <v>254</v>
      </c>
      <c r="D4" s="86" t="s">
        <v>255</v>
      </c>
      <c r="E4" s="124" t="s">
        <v>256</v>
      </c>
      <c r="F4" s="56"/>
      <c r="G4" s="56"/>
      <c r="H4" s="70"/>
      <c r="I4" s="56"/>
    </row>
    <row r="5" spans="1:9" s="61" customFormat="1" ht="15.75" customHeight="1" x14ac:dyDescent="0.2">
      <c r="A5" s="54"/>
      <c r="B5" s="58"/>
      <c r="C5" s="58"/>
      <c r="D5" s="86" t="s">
        <v>235</v>
      </c>
      <c r="E5" s="124"/>
      <c r="F5" s="56"/>
      <c r="G5" s="56" t="s">
        <v>35</v>
      </c>
      <c r="H5" s="71"/>
      <c r="I5" s="56"/>
    </row>
    <row r="6" spans="1:9" s="61" customFormat="1" ht="15.75" customHeight="1" x14ac:dyDescent="0.2">
      <c r="A6" s="54"/>
      <c r="B6" s="56" t="s">
        <v>35</v>
      </c>
      <c r="C6" s="58"/>
      <c r="D6" s="86" t="s">
        <v>257</v>
      </c>
      <c r="E6" s="124"/>
      <c r="F6" s="56"/>
      <c r="G6" s="56" t="s">
        <v>35</v>
      </c>
      <c r="H6" s="70"/>
      <c r="I6" s="56"/>
    </row>
    <row r="7" spans="1:9" s="61" customFormat="1" ht="15.75" customHeight="1" thickBot="1" x14ac:dyDescent="0.25">
      <c r="A7" s="55"/>
      <c r="B7" s="23"/>
      <c r="C7" s="23"/>
      <c r="D7" s="95" t="s">
        <v>258</v>
      </c>
      <c r="E7" s="122"/>
      <c r="F7" s="72"/>
      <c r="G7" s="72" t="s">
        <v>35</v>
      </c>
      <c r="H7" s="73"/>
      <c r="I7" s="56"/>
    </row>
    <row r="8" spans="1:9" s="61" customFormat="1" ht="15.75" customHeight="1" thickBot="1" x14ac:dyDescent="0.25">
      <c r="A8" s="56"/>
      <c r="B8" s="58"/>
      <c r="C8" s="58"/>
      <c r="D8" s="56"/>
      <c r="E8" s="56"/>
      <c r="F8" s="56"/>
      <c r="G8" s="56"/>
      <c r="H8" s="56"/>
    </row>
    <row r="9" spans="1:9" s="9" customFormat="1" ht="17" x14ac:dyDescent="0.2">
      <c r="A9" s="15" t="s">
        <v>259</v>
      </c>
      <c r="B9" s="16" t="s">
        <v>260</v>
      </c>
      <c r="C9" s="92" t="s">
        <v>261</v>
      </c>
      <c r="D9" s="102" t="s">
        <v>262</v>
      </c>
      <c r="E9" s="125" t="s">
        <v>263</v>
      </c>
      <c r="F9" s="17"/>
      <c r="G9" s="17"/>
      <c r="H9" s="18"/>
      <c r="I9" s="19"/>
    </row>
    <row r="10" spans="1:9" s="61" customFormat="1" ht="15.75" customHeight="1" x14ac:dyDescent="0.2">
      <c r="A10" s="54"/>
      <c r="B10" s="58"/>
      <c r="C10" s="58"/>
      <c r="D10" s="91" t="s">
        <v>264</v>
      </c>
      <c r="E10" s="126"/>
      <c r="F10" s="56"/>
      <c r="G10" s="56"/>
      <c r="H10" s="71"/>
      <c r="I10" s="56"/>
    </row>
    <row r="11" spans="1:9" s="61" customFormat="1" ht="15.75" customHeight="1" x14ac:dyDescent="0.2">
      <c r="A11" s="54"/>
      <c r="B11" s="58"/>
      <c r="C11" s="58"/>
      <c r="D11" s="91" t="s">
        <v>265</v>
      </c>
      <c r="E11" s="126"/>
      <c r="F11" s="56"/>
      <c r="G11" s="56"/>
      <c r="H11" s="70"/>
      <c r="I11" s="56"/>
    </row>
    <row r="12" spans="1:9" s="61" customFormat="1" ht="15.75" customHeight="1" thickBot="1" x14ac:dyDescent="0.25">
      <c r="A12" s="55"/>
      <c r="B12" s="23"/>
      <c r="C12" s="23"/>
      <c r="D12" s="95" t="s">
        <v>266</v>
      </c>
      <c r="E12" s="127"/>
      <c r="F12" s="72"/>
      <c r="G12" s="72"/>
      <c r="H12" s="73"/>
      <c r="I12" s="56"/>
    </row>
    <row r="13" spans="1:9" s="61" customFormat="1" ht="15.75" customHeight="1" thickBot="1" x14ac:dyDescent="0.25">
      <c r="A13" s="56"/>
      <c r="B13" s="56"/>
      <c r="C13" s="56"/>
      <c r="D13" s="74"/>
      <c r="E13" s="56"/>
      <c r="F13" s="56"/>
      <c r="G13" s="56"/>
      <c r="H13" s="56"/>
    </row>
    <row r="14" spans="1:9" s="9" customFormat="1" ht="17" x14ac:dyDescent="0.2">
      <c r="A14" s="15" t="s">
        <v>267</v>
      </c>
      <c r="B14" s="128" t="s">
        <v>268</v>
      </c>
      <c r="C14" s="92" t="s">
        <v>269</v>
      </c>
      <c r="D14" s="130" t="s">
        <v>291</v>
      </c>
      <c r="E14" s="120" t="s">
        <v>270</v>
      </c>
      <c r="F14" s="17"/>
      <c r="G14" s="17"/>
      <c r="H14" s="18"/>
      <c r="I14" s="19"/>
    </row>
    <row r="15" spans="1:9" s="61" customFormat="1" ht="15.75" customHeight="1" x14ac:dyDescent="0.2">
      <c r="A15" s="54"/>
      <c r="B15" s="129"/>
      <c r="C15" s="57"/>
      <c r="D15" s="107" t="s">
        <v>271</v>
      </c>
      <c r="E15" s="124"/>
      <c r="F15" s="56"/>
      <c r="G15" s="75"/>
      <c r="H15" s="70"/>
      <c r="I15" s="56"/>
    </row>
    <row r="16" spans="1:9" s="61" customFormat="1" ht="15.75" customHeight="1" x14ac:dyDescent="0.2">
      <c r="A16" s="54"/>
      <c r="B16" s="57"/>
      <c r="C16" s="57"/>
      <c r="D16" s="107" t="s">
        <v>272</v>
      </c>
      <c r="E16" s="124"/>
      <c r="F16" s="56"/>
      <c r="G16" s="75"/>
      <c r="H16" s="70"/>
      <c r="I16" s="56"/>
    </row>
    <row r="17" spans="1:9" s="61" customFormat="1" ht="15.75" customHeight="1" thickBot="1" x14ac:dyDescent="0.25">
      <c r="A17" s="55"/>
      <c r="B17" s="59"/>
      <c r="C17" s="59"/>
      <c r="D17" s="108" t="s">
        <v>273</v>
      </c>
      <c r="E17" s="122"/>
      <c r="F17" s="72"/>
      <c r="G17" s="72"/>
      <c r="H17" s="73"/>
      <c r="I17" s="56"/>
    </row>
    <row r="18" spans="1:9" s="61" customFormat="1" ht="15.75" customHeight="1" thickBot="1" x14ac:dyDescent="0.25">
      <c r="A18" s="56"/>
      <c r="B18" s="60"/>
      <c r="C18" s="60"/>
      <c r="D18" s="56"/>
      <c r="E18" s="56"/>
      <c r="F18" s="56"/>
      <c r="G18" s="56"/>
      <c r="H18" s="56"/>
    </row>
    <row r="19" spans="1:9" s="61" customFormat="1" ht="17" x14ac:dyDescent="0.2">
      <c r="A19" s="20" t="s">
        <v>274</v>
      </c>
      <c r="B19" s="16" t="s">
        <v>275</v>
      </c>
      <c r="C19" s="86" t="s">
        <v>276</v>
      </c>
      <c r="D19" s="94" t="s">
        <v>277</v>
      </c>
      <c r="E19" s="120" t="s">
        <v>278</v>
      </c>
      <c r="F19" s="76"/>
      <c r="G19" s="76"/>
      <c r="H19" s="77"/>
      <c r="I19" s="56"/>
    </row>
    <row r="20" spans="1:9" s="80" customFormat="1" ht="15.75" customHeight="1" x14ac:dyDescent="0.2">
      <c r="A20" s="21"/>
      <c r="B20" s="48"/>
      <c r="C20" s="48"/>
      <c r="D20" s="109" t="s">
        <v>279</v>
      </c>
      <c r="E20" s="121"/>
      <c r="F20" s="78"/>
      <c r="G20" s="110"/>
      <c r="H20" s="79" t="s">
        <v>35</v>
      </c>
      <c r="I20" s="57"/>
    </row>
    <row r="21" spans="1:9" s="80" customFormat="1" ht="15.75" customHeight="1" x14ac:dyDescent="0.2">
      <c r="A21" s="21"/>
      <c r="B21" s="48"/>
      <c r="C21" s="48"/>
      <c r="D21" s="109" t="s">
        <v>280</v>
      </c>
      <c r="E21" s="121"/>
      <c r="F21" s="78"/>
      <c r="G21" s="110"/>
      <c r="H21" s="79"/>
      <c r="I21" s="57"/>
    </row>
    <row r="22" spans="1:9" s="80" customFormat="1" ht="18" thickBot="1" x14ac:dyDescent="0.25">
      <c r="A22" s="22"/>
      <c r="B22" s="23"/>
      <c r="C22" s="23"/>
      <c r="D22" s="108" t="s">
        <v>281</v>
      </c>
      <c r="E22" s="122"/>
      <c r="F22" s="81"/>
      <c r="G22" s="111" t="s">
        <v>138</v>
      </c>
      <c r="H22" s="82"/>
      <c r="I22" s="57"/>
    </row>
    <row r="23" spans="1:9" s="80" customFormat="1" ht="16" x14ac:dyDescent="0.2">
      <c r="A23" s="57"/>
      <c r="B23" s="58"/>
      <c r="C23" s="58"/>
      <c r="D23" s="110"/>
      <c r="E23" s="19"/>
      <c r="F23" s="78"/>
      <c r="G23" s="110"/>
      <c r="H23" s="57"/>
      <c r="I23" s="57"/>
    </row>
    <row r="24" spans="1:9" s="61" customFormat="1" ht="15.75" customHeight="1" x14ac:dyDescent="0.2">
      <c r="B24" s="83"/>
      <c r="C24" s="57"/>
      <c r="D24" s="110"/>
      <c r="E24" s="84"/>
    </row>
    <row r="25" spans="1:9" s="61" customFormat="1" ht="15.75" customHeight="1" x14ac:dyDescent="0.2">
      <c r="A25" s="61" t="s">
        <v>282</v>
      </c>
      <c r="B25" s="48"/>
      <c r="C25" s="48"/>
      <c r="E25" s="62"/>
    </row>
    <row r="26" spans="1:9" s="61" customFormat="1" ht="15.75" customHeight="1" x14ac:dyDescent="0.2">
      <c r="A26" s="85" t="s">
        <v>283</v>
      </c>
      <c r="B26" s="48"/>
      <c r="C26" s="48"/>
      <c r="E26" s="84"/>
    </row>
    <row r="27" spans="1:9" s="61" customFormat="1" ht="15.75" customHeight="1" x14ac:dyDescent="0.2">
      <c r="A27" s="86" t="s">
        <v>284</v>
      </c>
      <c r="B27" s="48"/>
      <c r="C27" s="48"/>
      <c r="E27" s="62"/>
      <c r="G27" s="61" t="s">
        <v>35</v>
      </c>
    </row>
    <row r="28" spans="1:9" ht="15.75" customHeight="1" x14ac:dyDescent="0.2">
      <c r="C28" s="48" t="s">
        <v>35</v>
      </c>
      <c r="D28" s="61"/>
      <c r="E28" s="84"/>
    </row>
    <row r="30" spans="1:9" ht="15.75" customHeight="1" x14ac:dyDescent="0.2">
      <c r="E30" s="84"/>
    </row>
    <row r="32" spans="1:9" ht="15.75" customHeight="1" x14ac:dyDescent="0.2">
      <c r="E32" s="84"/>
    </row>
  </sheetData>
  <mergeCells count="6">
    <mergeCell ref="E19:E22"/>
    <mergeCell ref="A1:B1"/>
    <mergeCell ref="E4:E7"/>
    <mergeCell ref="E9:E12"/>
    <mergeCell ref="E14:E17"/>
    <mergeCell ref="B14:B15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27637-3A30-4568-A0EF-07AAE015B4F0}">
  <dimension ref="A1:A11"/>
  <sheetViews>
    <sheetView zoomScale="150" zoomScaleNormal="150" workbookViewId="0">
      <selection activeCell="A3" sqref="A3"/>
    </sheetView>
  </sheetViews>
  <sheetFormatPr baseColWidth="10" defaultColWidth="8.83203125" defaultRowHeight="16" x14ac:dyDescent="0.2"/>
  <cols>
    <col min="1" max="1" width="66" customWidth="1"/>
    <col min="2" max="2" width="22.5" customWidth="1"/>
  </cols>
  <sheetData>
    <row r="1" spans="1:1" x14ac:dyDescent="0.2">
      <c r="A1" s="45" t="s">
        <v>285</v>
      </c>
    </row>
    <row r="2" spans="1:1" x14ac:dyDescent="0.2">
      <c r="A2" s="13"/>
    </row>
    <row r="3" spans="1:1" s="2" customFormat="1" ht="34" x14ac:dyDescent="0.2">
      <c r="A3" s="46" t="s">
        <v>286</v>
      </c>
    </row>
    <row r="4" spans="1:1" s="2" customFormat="1" x14ac:dyDescent="0.2">
      <c r="A4" s="47"/>
    </row>
    <row r="5" spans="1:1" s="2" customFormat="1" ht="34" x14ac:dyDescent="0.2">
      <c r="A5" s="46" t="s">
        <v>287</v>
      </c>
    </row>
    <row r="6" spans="1:1" s="2" customFormat="1" x14ac:dyDescent="0.2">
      <c r="A6" s="47"/>
    </row>
    <row r="7" spans="1:1" s="2" customFormat="1" ht="51" x14ac:dyDescent="0.2">
      <c r="A7" s="46" t="s">
        <v>288</v>
      </c>
    </row>
    <row r="8" spans="1:1" s="2" customFormat="1" x14ac:dyDescent="0.2">
      <c r="A8" s="47"/>
    </row>
    <row r="9" spans="1:1" s="2" customFormat="1" ht="51" x14ac:dyDescent="0.2">
      <c r="A9" s="46" t="s">
        <v>289</v>
      </c>
    </row>
    <row r="10" spans="1:1" s="2" customFormat="1" x14ac:dyDescent="0.2">
      <c r="A10" s="47"/>
    </row>
    <row r="11" spans="1:1" s="2" customFormat="1" ht="34" x14ac:dyDescent="0.2">
      <c r="A11" s="46" t="s">
        <v>290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B1B15BB24324080D660C890114F38" ma:contentTypeVersion="13" ma:contentTypeDescription="Create a new document." ma:contentTypeScope="" ma:versionID="14f07cc2135b30ed70407ffbb64a03e0">
  <xsd:schema xmlns:xsd="http://www.w3.org/2001/XMLSchema" xmlns:xs="http://www.w3.org/2001/XMLSchema" xmlns:p="http://schemas.microsoft.com/office/2006/metadata/properties" xmlns:ns2="22166d63-9d82-46c5-9201-7e67730d20b1" xmlns:ns3="73eb96fc-9a2e-4ff5-aefd-7994b6ba246e" targetNamespace="http://schemas.microsoft.com/office/2006/metadata/properties" ma:root="true" ma:fieldsID="45682c2b703982efc279f2304a4d7c74" ns2:_="" ns3:_="">
    <xsd:import namespace="22166d63-9d82-46c5-9201-7e67730d20b1"/>
    <xsd:import namespace="73eb96fc-9a2e-4ff5-aefd-7994b6ba24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66d63-9d82-46c5-9201-7e67730d20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27f3e56-d282-48d1-af59-e5dff1f085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b96fc-9a2e-4ff5-aefd-7994b6ba246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743b2c7-92ee-4f32-b98e-34fb50d99bfa}" ma:internalName="TaxCatchAll" ma:showField="CatchAllData" ma:web="73eb96fc-9a2e-4ff5-aefd-7994b6ba24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166d63-9d82-46c5-9201-7e67730d20b1">
      <Terms xmlns="http://schemas.microsoft.com/office/infopath/2007/PartnerControls"/>
    </lcf76f155ced4ddcb4097134ff3c332f>
    <TaxCatchAll xmlns="73eb96fc-9a2e-4ff5-aefd-7994b6ba246e" xsi:nil="true"/>
  </documentManagement>
</p:properties>
</file>

<file path=customXml/itemProps1.xml><?xml version="1.0" encoding="utf-8"?>
<ds:datastoreItem xmlns:ds="http://schemas.openxmlformats.org/officeDocument/2006/customXml" ds:itemID="{AD6BCE07-7590-446D-9DC9-28F849FE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66d63-9d82-46c5-9201-7e67730d20b1"/>
    <ds:schemaRef ds:uri="73eb96fc-9a2e-4ff5-aefd-7994b6ba24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574D97-7EB8-45E5-A38E-8760E1CC38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CCB7AE-28A9-4ADF-B941-4D8571ADF715}">
  <ds:schemaRefs>
    <ds:schemaRef ds:uri="22166d63-9d82-46c5-9201-7e67730d20b1"/>
    <ds:schemaRef ds:uri="http://purl.org/dc/terms/"/>
    <ds:schemaRef ds:uri="73eb96fc-9a2e-4ff5-aefd-7994b6ba246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 TLC Agenda</vt:lpstr>
      <vt:lpstr>NonCE Panels </vt:lpstr>
      <vt:lpstr>Learning Objectives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Liu</dc:creator>
  <cp:keywords/>
  <dc:description/>
  <cp:lastModifiedBy>Amy Gelhorn, PharmD, MBA</cp:lastModifiedBy>
  <cp:revision/>
  <dcterms:created xsi:type="dcterms:W3CDTF">2022-05-20T15:47:53Z</dcterms:created>
  <dcterms:modified xsi:type="dcterms:W3CDTF">2026-10-21T12:53:34Z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0x010100617B1B15BB24324080D660C890114F38</vt:lpwstr>
  </property>
  <property fmtid="{D5CDD505-2E9C-101B-9397-08002B2CF9AE}" pid="3" name="MediaServiceImageTags">
    <vt:lpwstr/>
  </property>
</Properties>
</file>